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GIMNAZIJA\Desktop\"/>
    </mc:Choice>
  </mc:AlternateContent>
  <xr:revisionPtr revIDLastSave="0" documentId="13_ncr:1_{E79825FC-5ABA-4972-8B5E-864D8F746A27}"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4720" windowHeight="1222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E281" i="9" s="1"/>
  <c r="B281" i="9" s="1"/>
  <c r="G281" i="9"/>
  <c r="F281" i="9"/>
  <c r="H280" i="9"/>
  <c r="G280" i="9"/>
  <c r="F280" i="9"/>
  <c r="H279" i="9"/>
  <c r="G279" i="9"/>
  <c r="E279" i="9" s="1"/>
  <c r="B279" i="9" s="1"/>
  <c r="F279" i="9"/>
  <c r="F278" i="9"/>
  <c r="F277" i="9"/>
  <c r="F276" i="9"/>
  <c r="F275" i="9"/>
  <c r="L274" i="9"/>
  <c r="F274" i="9" s="1"/>
  <c r="H274" i="9"/>
  <c r="I273" i="9"/>
  <c r="H273" i="9"/>
  <c r="F273" i="9"/>
  <c r="E272" i="9"/>
  <c r="M271" i="9"/>
  <c r="L271" i="9"/>
  <c r="F271" i="9"/>
  <c r="E271" i="9"/>
  <c r="B271" i="9" s="1"/>
  <c r="M270" i="9"/>
  <c r="L270" i="9"/>
  <c r="F270" i="9" s="1"/>
  <c r="B270" i="9" s="1"/>
  <c r="E270" i="9"/>
  <c r="M269" i="9"/>
  <c r="L269" i="9"/>
  <c r="F269" i="9" s="1"/>
  <c r="B269" i="9" s="1"/>
  <c r="E269" i="9"/>
  <c r="M268" i="9"/>
  <c r="L268" i="9"/>
  <c r="F268" i="9"/>
  <c r="E268" i="9"/>
  <c r="B268" i="9" s="1"/>
  <c r="M267" i="9"/>
  <c r="L267" i="9"/>
  <c r="F267" i="9"/>
  <c r="E267" i="9"/>
  <c r="B267" i="9" s="1"/>
  <c r="M266" i="9"/>
  <c r="L266" i="9"/>
  <c r="F266" i="9" s="1"/>
  <c r="B266" i="9" s="1"/>
  <c r="E266" i="9"/>
  <c r="M265" i="9"/>
  <c r="L265" i="9"/>
  <c r="F265" i="9" s="1"/>
  <c r="B265" i="9" s="1"/>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c r="E259" i="9"/>
  <c r="B259" i="9" s="1"/>
  <c r="M258" i="9"/>
  <c r="L258" i="9"/>
  <c r="F258" i="9" s="1"/>
  <c r="B258" i="9" s="1"/>
  <c r="E258" i="9"/>
  <c r="M257" i="9"/>
  <c r="L257" i="9"/>
  <c r="F257" i="9" s="1"/>
  <c r="B257" i="9" s="1"/>
  <c r="E257" i="9"/>
  <c r="M256" i="9"/>
  <c r="L256" i="9"/>
  <c r="F256" i="9"/>
  <c r="E256" i="9"/>
  <c r="B256" i="9" s="1"/>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B251" i="9" s="1"/>
  <c r="M250" i="9"/>
  <c r="L250" i="9"/>
  <c r="F250" i="9" s="1"/>
  <c r="B250" i="9" s="1"/>
  <c r="E250" i="9"/>
  <c r="M249" i="9"/>
  <c r="L249" i="9"/>
  <c r="F249" i="9" s="1"/>
  <c r="B249" i="9" s="1"/>
  <c r="E249" i="9"/>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B237" i="9" s="1"/>
  <c r="L237" i="9"/>
  <c r="E237" i="9"/>
  <c r="M236" i="9"/>
  <c r="L236" i="9"/>
  <c r="F236" i="9"/>
  <c r="E236" i="9"/>
  <c r="B236" i="9" s="1"/>
  <c r="M235" i="9"/>
  <c r="L235" i="9"/>
  <c r="F235" i="9"/>
  <c r="B235" i="9" s="1"/>
  <c r="E235" i="9"/>
  <c r="M234" i="9"/>
  <c r="L234" i="9"/>
  <c r="F234" i="9" s="1"/>
  <c r="B234" i="9" s="1"/>
  <c r="E234" i="9"/>
  <c r="M233" i="9"/>
  <c r="F233" i="9" s="1"/>
  <c r="B233" i="9" s="1"/>
  <c r="L233" i="9"/>
  <c r="E233" i="9"/>
  <c r="M232" i="9"/>
  <c r="L232" i="9"/>
  <c r="F232" i="9"/>
  <c r="E232" i="9"/>
  <c r="B232" i="9" s="1"/>
  <c r="M231" i="9"/>
  <c r="L231" i="9"/>
  <c r="F231" i="9"/>
  <c r="B231" i="9" s="1"/>
  <c r="E231" i="9"/>
  <c r="M230" i="9"/>
  <c r="L230" i="9"/>
  <c r="F230" i="9" s="1"/>
  <c r="B230" i="9" s="1"/>
  <c r="E230" i="9"/>
  <c r="M229" i="9"/>
  <c r="F229" i="9" s="1"/>
  <c r="B229" i="9" s="1"/>
  <c r="L229" i="9"/>
  <c r="E229" i="9"/>
  <c r="M228" i="9"/>
  <c r="L228" i="9"/>
  <c r="F228" i="9"/>
  <c r="E228" i="9"/>
  <c r="B228" i="9" s="1"/>
  <c r="M227" i="9"/>
  <c r="L227" i="9"/>
  <c r="F227" i="9"/>
  <c r="B227" i="9" s="1"/>
  <c r="E227" i="9"/>
  <c r="M226" i="9"/>
  <c r="L226" i="9"/>
  <c r="F226" i="9" s="1"/>
  <c r="B226" i="9" s="1"/>
  <c r="E226" i="9"/>
  <c r="H225" i="9"/>
  <c r="E225" i="9" s="1"/>
  <c r="B225" i="9" s="1"/>
  <c r="G225" i="9"/>
  <c r="F225" i="9"/>
  <c r="M224" i="9"/>
  <c r="L224" i="9"/>
  <c r="F224" i="9"/>
  <c r="E224" i="9"/>
  <c r="B224" i="9" s="1"/>
  <c r="M223" i="9"/>
  <c r="L223" i="9"/>
  <c r="F223" i="9" s="1"/>
  <c r="E223" i="9"/>
  <c r="M222" i="9"/>
  <c r="L222" i="9"/>
  <c r="F222" i="9" s="1"/>
  <c r="B222" i="9" s="1"/>
  <c r="E222" i="9"/>
  <c r="M221" i="9"/>
  <c r="L221" i="9"/>
  <c r="F221" i="9" s="1"/>
  <c r="B221" i="9" s="1"/>
  <c r="E221" i="9"/>
  <c r="M220" i="9"/>
  <c r="L220" i="9"/>
  <c r="E220" i="9"/>
  <c r="M219" i="9"/>
  <c r="L219" i="9"/>
  <c r="E219" i="9"/>
  <c r="M218" i="9"/>
  <c r="L218" i="9"/>
  <c r="E218" i="9"/>
  <c r="M217" i="9"/>
  <c r="L217" i="9"/>
  <c r="E217" i="9"/>
  <c r="M216" i="9"/>
  <c r="L216" i="9"/>
  <c r="E216" i="9"/>
  <c r="M215" i="9"/>
  <c r="L215" i="9"/>
  <c r="F215" i="9"/>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G183" i="9"/>
  <c r="E183" i="9" s="1"/>
  <c r="B183" i="9" s="1"/>
  <c r="F183" i="9"/>
  <c r="F182" i="9"/>
  <c r="F181" i="9"/>
  <c r="F180" i="9"/>
  <c r="F179" i="9"/>
  <c r="F178" i="9"/>
  <c r="F177" i="9"/>
  <c r="F176" i="9"/>
  <c r="F175" i="9"/>
  <c r="F174" i="9"/>
  <c r="F173" i="9"/>
  <c r="F172" i="9"/>
  <c r="F171" i="9"/>
  <c r="F170" i="9"/>
  <c r="F169" i="9"/>
  <c r="F168" i="9"/>
  <c r="F167" i="9"/>
  <c r="F166" i="9"/>
  <c r="F165" i="9"/>
  <c r="H164" i="9"/>
  <c r="F164" i="9"/>
  <c r="F163" i="9"/>
  <c r="F162" i="9"/>
  <c r="F161" i="9"/>
  <c r="F160" i="9"/>
  <c r="H159" i="9"/>
  <c r="G159" i="9"/>
  <c r="F159" i="9"/>
  <c r="E159" i="9"/>
  <c r="B159" i="9" s="1"/>
  <c r="H158" i="9"/>
  <c r="G158" i="9"/>
  <c r="F158" i="9"/>
  <c r="E158" i="9"/>
  <c r="B158" i="9" s="1"/>
  <c r="H157" i="9"/>
  <c r="G157" i="9"/>
  <c r="E157" i="9" s="1"/>
  <c r="B157" i="9" s="1"/>
  <c r="F157" i="9"/>
  <c r="H156" i="9"/>
  <c r="G156" i="9"/>
  <c r="F156" i="9"/>
  <c r="H155" i="9"/>
  <c r="G155" i="9"/>
  <c r="F155" i="9"/>
  <c r="E155" i="9"/>
  <c r="B155" i="9" s="1"/>
  <c r="H154" i="9"/>
  <c r="G154" i="9"/>
  <c r="F154" i="9"/>
  <c r="E154" i="9"/>
  <c r="H153" i="9"/>
  <c r="G153" i="9"/>
  <c r="E153" i="9" s="1"/>
  <c r="B153" i="9" s="1"/>
  <c r="F153" i="9"/>
  <c r="H152" i="9"/>
  <c r="G152" i="9"/>
  <c r="E152" i="9" s="1"/>
  <c r="F152" i="9"/>
  <c r="B152" i="9"/>
  <c r="H151" i="9"/>
  <c r="G151" i="9"/>
  <c r="F151" i="9"/>
  <c r="E151" i="9"/>
  <c r="B151" i="9" s="1"/>
  <c r="H150" i="9"/>
  <c r="G150" i="9"/>
  <c r="F150" i="9"/>
  <c r="E150" i="9"/>
  <c r="B150" i="9" s="1"/>
  <c r="H149" i="9"/>
  <c r="G149" i="9"/>
  <c r="E149" i="9" s="1"/>
  <c r="B149" i="9" s="1"/>
  <c r="F149" i="9"/>
  <c r="H148" i="9"/>
  <c r="G148" i="9"/>
  <c r="F148" i="9"/>
  <c r="H147" i="9"/>
  <c r="G147" i="9"/>
  <c r="F147" i="9"/>
  <c r="E147" i="9"/>
  <c r="B147" i="9" s="1"/>
  <c r="H146" i="9"/>
  <c r="G146" i="9"/>
  <c r="F146" i="9"/>
  <c r="E146" i="9"/>
  <c r="H145" i="9"/>
  <c r="G145" i="9"/>
  <c r="E145" i="9" s="1"/>
  <c r="B145" i="9" s="1"/>
  <c r="F145" i="9"/>
  <c r="H144" i="9"/>
  <c r="G144" i="9"/>
  <c r="E144" i="9" s="1"/>
  <c r="B144" i="9" s="1"/>
  <c r="F144" i="9"/>
  <c r="H143" i="9"/>
  <c r="G143" i="9"/>
  <c r="F143" i="9"/>
  <c r="E143" i="9"/>
  <c r="B143" i="9" s="1"/>
  <c r="F142" i="9"/>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F136" i="9"/>
  <c r="H135" i="9"/>
  <c r="G135" i="9"/>
  <c r="F135" i="9"/>
  <c r="E135" i="9"/>
  <c r="B135" i="9" s="1"/>
  <c r="H134" i="9"/>
  <c r="G134" i="9"/>
  <c r="F134" i="9"/>
  <c r="E134" i="9"/>
  <c r="H133" i="9"/>
  <c r="G133" i="9"/>
  <c r="E133" i="9" s="1"/>
  <c r="B133" i="9" s="1"/>
  <c r="F133" i="9"/>
  <c r="H132" i="9"/>
  <c r="G132" i="9"/>
  <c r="E132" i="9" s="1"/>
  <c r="F132" i="9"/>
  <c r="B132" i="9"/>
  <c r="H131" i="9"/>
  <c r="G131" i="9"/>
  <c r="F131" i="9"/>
  <c r="E131" i="9"/>
  <c r="B131" i="9" s="1"/>
  <c r="H130" i="9"/>
  <c r="G130" i="9"/>
  <c r="F130" i="9"/>
  <c r="E130" i="9"/>
  <c r="B130" i="9" s="1"/>
  <c r="H129" i="9"/>
  <c r="G129" i="9"/>
  <c r="E129" i="9" s="1"/>
  <c r="B129" i="9" s="1"/>
  <c r="F129" i="9"/>
  <c r="H128" i="9"/>
  <c r="G128" i="9"/>
  <c r="F128" i="9"/>
  <c r="H127" i="9"/>
  <c r="G127" i="9"/>
  <c r="F127" i="9"/>
  <c r="E127" i="9"/>
  <c r="B127" i="9" s="1"/>
  <c r="H126" i="9"/>
  <c r="G126" i="9"/>
  <c r="F126" i="9"/>
  <c r="E126" i="9"/>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F120" i="9"/>
  <c r="H119" i="9"/>
  <c r="G119" i="9"/>
  <c r="F119" i="9"/>
  <c r="E119" i="9"/>
  <c r="B119" i="9" s="1"/>
  <c r="H118" i="9"/>
  <c r="G118" i="9"/>
  <c r="F118" i="9"/>
  <c r="E118" i="9"/>
  <c r="H117" i="9"/>
  <c r="G117" i="9"/>
  <c r="E117" i="9" s="1"/>
  <c r="B117" i="9" s="1"/>
  <c r="F117" i="9"/>
  <c r="H116" i="9"/>
  <c r="G116" i="9"/>
  <c r="E116" i="9" s="1"/>
  <c r="F116" i="9"/>
  <c r="B116" i="9"/>
  <c r="H115" i="9"/>
  <c r="G115" i="9"/>
  <c r="F115" i="9"/>
  <c r="E115" i="9"/>
  <c r="B115" i="9" s="1"/>
  <c r="H114" i="9"/>
  <c r="G114" i="9"/>
  <c r="F114" i="9"/>
  <c r="E114" i="9"/>
  <c r="B114" i="9" s="1"/>
  <c r="H113" i="9"/>
  <c r="G113" i="9"/>
  <c r="E113" i="9" s="1"/>
  <c r="B113" i="9" s="1"/>
  <c r="F113" i="9"/>
  <c r="H112" i="9"/>
  <c r="G112" i="9"/>
  <c r="F112" i="9"/>
  <c r="H111" i="9"/>
  <c r="G111" i="9"/>
  <c r="F111" i="9"/>
  <c r="E111" i="9"/>
  <c r="B111" i="9" s="1"/>
  <c r="H110" i="9"/>
  <c r="G110" i="9"/>
  <c r="F110" i="9"/>
  <c r="E110" i="9"/>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F104" i="9"/>
  <c r="H103" i="9"/>
  <c r="G103" i="9"/>
  <c r="F103" i="9"/>
  <c r="E103" i="9"/>
  <c r="B103" i="9" s="1"/>
  <c r="H102" i="9"/>
  <c r="G102" i="9"/>
  <c r="F102" i="9"/>
  <c r="E102" i="9"/>
  <c r="H101" i="9"/>
  <c r="G101" i="9"/>
  <c r="E101" i="9" s="1"/>
  <c r="B101" i="9" s="1"/>
  <c r="F101" i="9"/>
  <c r="H100" i="9"/>
  <c r="G100" i="9"/>
  <c r="E100" i="9" s="1"/>
  <c r="F100" i="9"/>
  <c r="B100" i="9"/>
  <c r="H99" i="9"/>
  <c r="G99" i="9"/>
  <c r="F99" i="9"/>
  <c r="E99" i="9"/>
  <c r="B99" i="9" s="1"/>
  <c r="H98" i="9"/>
  <c r="G98" i="9"/>
  <c r="F98" i="9"/>
  <c r="E98" i="9"/>
  <c r="B98" i="9" s="1"/>
  <c r="H97" i="9"/>
  <c r="G97" i="9"/>
  <c r="E97" i="9" s="1"/>
  <c r="B97" i="9" s="1"/>
  <c r="F97" i="9"/>
  <c r="H96" i="9"/>
  <c r="G96" i="9"/>
  <c r="F96" i="9"/>
  <c r="H95" i="9"/>
  <c r="G95" i="9"/>
  <c r="F95" i="9"/>
  <c r="E95" i="9"/>
  <c r="B95" i="9" s="1"/>
  <c r="H94" i="9"/>
  <c r="G94" i="9"/>
  <c r="F94" i="9"/>
  <c r="E94" i="9"/>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F88" i="9"/>
  <c r="H87" i="9"/>
  <c r="G87" i="9"/>
  <c r="F87" i="9"/>
  <c r="E87" i="9"/>
  <c r="B87" i="9" s="1"/>
  <c r="H86" i="9"/>
  <c r="G86" i="9"/>
  <c r="F86" i="9"/>
  <c r="E86" i="9"/>
  <c r="H85" i="9"/>
  <c r="G85" i="9"/>
  <c r="E85" i="9" s="1"/>
  <c r="B85" i="9" s="1"/>
  <c r="F85" i="9"/>
  <c r="H84" i="9"/>
  <c r="G84" i="9"/>
  <c r="E84" i="9" s="1"/>
  <c r="F84" i="9"/>
  <c r="B84" i="9"/>
  <c r="H83" i="9"/>
  <c r="G83" i="9"/>
  <c r="F83" i="9"/>
  <c r="E83" i="9"/>
  <c r="B83" i="9" s="1"/>
  <c r="H82" i="9"/>
  <c r="G82" i="9"/>
  <c r="F82" i="9"/>
  <c r="E82" i="9"/>
  <c r="B82" i="9" s="1"/>
  <c r="H81" i="9"/>
  <c r="G81" i="9"/>
  <c r="E81" i="9" s="1"/>
  <c r="B81" i="9" s="1"/>
  <c r="F81" i="9"/>
  <c r="H80" i="9"/>
  <c r="G80" i="9"/>
  <c r="F80" i="9"/>
  <c r="H79" i="9"/>
  <c r="E79" i="9" s="1"/>
  <c r="B79" i="9" s="1"/>
  <c r="G79" i="9"/>
  <c r="F79" i="9"/>
  <c r="H78" i="9"/>
  <c r="G78" i="9"/>
  <c r="F78" i="9"/>
  <c r="E78" i="9"/>
  <c r="B78" i="9" s="1"/>
  <c r="H77" i="9"/>
  <c r="G77" i="9"/>
  <c r="E77" i="9" s="1"/>
  <c r="B77" i="9" s="1"/>
  <c r="F77" i="9"/>
  <c r="H76" i="9"/>
  <c r="G76" i="9"/>
  <c r="F76" i="9"/>
  <c r="H75" i="9"/>
  <c r="E75" i="9" s="1"/>
  <c r="G75" i="9"/>
  <c r="F75" i="9"/>
  <c r="B75" i="9"/>
  <c r="H74" i="9"/>
  <c r="G74" i="9"/>
  <c r="F74" i="9"/>
  <c r="E74" i="9"/>
  <c r="B74" i="9" s="1"/>
  <c r="H73" i="9"/>
  <c r="G73" i="9"/>
  <c r="E73" i="9" s="1"/>
  <c r="B73" i="9" s="1"/>
  <c r="F73" i="9"/>
  <c r="H72" i="9"/>
  <c r="G72" i="9"/>
  <c r="F72" i="9"/>
  <c r="H71" i="9"/>
  <c r="E71" i="9" s="1"/>
  <c r="B71" i="9" s="1"/>
  <c r="G71" i="9"/>
  <c r="F71" i="9"/>
  <c r="H70" i="9"/>
  <c r="G70" i="9"/>
  <c r="F70" i="9"/>
  <c r="E70" i="9"/>
  <c r="B70" i="9" s="1"/>
  <c r="H69" i="9"/>
  <c r="G69" i="9"/>
  <c r="E69" i="9" s="1"/>
  <c r="B69" i="9" s="1"/>
  <c r="F69" i="9"/>
  <c r="H68" i="9"/>
  <c r="G68" i="9"/>
  <c r="F68" i="9"/>
  <c r="H67" i="9"/>
  <c r="E67" i="9" s="1"/>
  <c r="G67" i="9"/>
  <c r="F67" i="9"/>
  <c r="B67" i="9"/>
  <c r="H66" i="9"/>
  <c r="G66" i="9"/>
  <c r="F66" i="9"/>
  <c r="E66" i="9"/>
  <c r="B66" i="9" s="1"/>
  <c r="H65" i="9"/>
  <c r="G65" i="9"/>
  <c r="E65" i="9" s="1"/>
  <c r="B65" i="9" s="1"/>
  <c r="F65" i="9"/>
  <c r="H64" i="9"/>
  <c r="G64" i="9"/>
  <c r="F64" i="9"/>
  <c r="H63" i="9"/>
  <c r="E63" i="9" s="1"/>
  <c r="B63" i="9" s="1"/>
  <c r="G63" i="9"/>
  <c r="F63" i="9"/>
  <c r="H62" i="9"/>
  <c r="G62" i="9"/>
  <c r="F62" i="9"/>
  <c r="E62" i="9"/>
  <c r="B62" i="9" s="1"/>
  <c r="H61" i="9"/>
  <c r="G61" i="9"/>
  <c r="E61" i="9" s="1"/>
  <c r="B61" i="9" s="1"/>
  <c r="F61" i="9"/>
  <c r="H60" i="9"/>
  <c r="G60" i="9"/>
  <c r="F60" i="9"/>
  <c r="H59" i="9"/>
  <c r="E59" i="9" s="1"/>
  <c r="G59" i="9"/>
  <c r="F59" i="9"/>
  <c r="B59" i="9"/>
  <c r="H58" i="9"/>
  <c r="G58" i="9"/>
  <c r="F58" i="9"/>
  <c r="E58" i="9"/>
  <c r="B58" i="9" s="1"/>
  <c r="H57" i="9"/>
  <c r="G57" i="9"/>
  <c r="E57" i="9" s="1"/>
  <c r="B57" i="9" s="1"/>
  <c r="F57" i="9"/>
  <c r="H56" i="9"/>
  <c r="G56" i="9"/>
  <c r="F56" i="9"/>
  <c r="H55" i="9"/>
  <c r="E55" i="9" s="1"/>
  <c r="B55" i="9" s="1"/>
  <c r="G55" i="9"/>
  <c r="F55" i="9"/>
  <c r="H54" i="9"/>
  <c r="G54" i="9"/>
  <c r="F54" i="9"/>
  <c r="E54" i="9"/>
  <c r="B54" i="9" s="1"/>
  <c r="H53" i="9"/>
  <c r="E53" i="9" s="1"/>
  <c r="B53" i="9" s="1"/>
  <c r="G53" i="9"/>
  <c r="F53" i="9"/>
  <c r="H52" i="9"/>
  <c r="G52" i="9"/>
  <c r="E52" i="9" s="1"/>
  <c r="B52" i="9" s="1"/>
  <c r="F52" i="9"/>
  <c r="H51" i="9"/>
  <c r="G51" i="9"/>
  <c r="E51" i="9" s="1"/>
  <c r="F51" i="9"/>
  <c r="B51" i="9"/>
  <c r="H50" i="9"/>
  <c r="G50" i="9"/>
  <c r="F50" i="9"/>
  <c r="E50" i="9"/>
  <c r="B50" i="9" s="1"/>
  <c r="H49" i="9"/>
  <c r="E49" i="9" s="1"/>
  <c r="G49" i="9"/>
  <c r="F49" i="9"/>
  <c r="H48" i="9"/>
  <c r="G48" i="9"/>
  <c r="E48" i="9" s="1"/>
  <c r="B48" i="9" s="1"/>
  <c r="F48" i="9"/>
  <c r="H47" i="9"/>
  <c r="G47" i="9"/>
  <c r="F47" i="9"/>
  <c r="H46" i="9"/>
  <c r="G46" i="9"/>
  <c r="F46" i="9"/>
  <c r="E46" i="9"/>
  <c r="B46" i="9" s="1"/>
  <c r="H45" i="9"/>
  <c r="E45" i="9" s="1"/>
  <c r="B45" i="9" s="1"/>
  <c r="G45" i="9"/>
  <c r="F45" i="9"/>
  <c r="H44" i="9"/>
  <c r="G44" i="9"/>
  <c r="E44" i="9" s="1"/>
  <c r="B44" i="9" s="1"/>
  <c r="F44" i="9"/>
  <c r="H43" i="9"/>
  <c r="G43" i="9"/>
  <c r="F43" i="9"/>
  <c r="H42" i="9"/>
  <c r="G42" i="9"/>
  <c r="F42" i="9"/>
  <c r="H41" i="9"/>
  <c r="E41" i="9" s="1"/>
  <c r="G41" i="9"/>
  <c r="F41" i="9"/>
  <c r="H40" i="9"/>
  <c r="G40" i="9"/>
  <c r="E40" i="9" s="1"/>
  <c r="B40" i="9" s="1"/>
  <c r="F40" i="9"/>
  <c r="H39" i="9"/>
  <c r="G39" i="9"/>
  <c r="F39" i="9"/>
  <c r="H38" i="9"/>
  <c r="G38" i="9"/>
  <c r="F38" i="9"/>
  <c r="E38" i="9"/>
  <c r="B38" i="9" s="1"/>
  <c r="H37" i="9"/>
  <c r="G37" i="9"/>
  <c r="F37" i="9"/>
  <c r="H36" i="9"/>
  <c r="G36" i="9"/>
  <c r="E36" i="9" s="1"/>
  <c r="B36" i="9" s="1"/>
  <c r="F36" i="9"/>
  <c r="H35" i="9"/>
  <c r="G35" i="9"/>
  <c r="F35" i="9"/>
  <c r="H34" i="9"/>
  <c r="G34" i="9"/>
  <c r="F34" i="9"/>
  <c r="E34" i="9"/>
  <c r="B34" i="9" s="1"/>
  <c r="H33" i="9"/>
  <c r="E33" i="9" s="1"/>
  <c r="G33" i="9"/>
  <c r="F33" i="9"/>
  <c r="H32" i="9"/>
  <c r="G32" i="9"/>
  <c r="E32" i="9" s="1"/>
  <c r="B32" i="9" s="1"/>
  <c r="F32" i="9"/>
  <c r="H31" i="9"/>
  <c r="G31" i="9"/>
  <c r="F31" i="9"/>
  <c r="H30" i="9"/>
  <c r="G30" i="9"/>
  <c r="E30" i="9" s="1"/>
  <c r="B30" i="9" s="1"/>
  <c r="F30" i="9"/>
  <c r="H29" i="9"/>
  <c r="G29" i="9"/>
  <c r="F29" i="9"/>
  <c r="H28" i="9"/>
  <c r="G28" i="9"/>
  <c r="E28" i="9" s="1"/>
  <c r="B28" i="9" s="1"/>
  <c r="F28" i="9"/>
  <c r="H27" i="9"/>
  <c r="G27" i="9"/>
  <c r="F27" i="9"/>
  <c r="H26" i="9"/>
  <c r="G26" i="9"/>
  <c r="F26" i="9"/>
  <c r="H25" i="9"/>
  <c r="E25" i="9" s="1"/>
  <c r="G25" i="9"/>
  <c r="F25" i="9"/>
  <c r="H24" i="9"/>
  <c r="G24" i="9"/>
  <c r="E24" i="9" s="1"/>
  <c r="B24" i="9" s="1"/>
  <c r="F24" i="9"/>
  <c r="H23" i="9"/>
  <c r="G23" i="9"/>
  <c r="F23" i="9"/>
  <c r="H22" i="9"/>
  <c r="G22" i="9"/>
  <c r="E22" i="9" s="1"/>
  <c r="B22" i="9" s="1"/>
  <c r="F22" i="9"/>
  <c r="H21" i="9"/>
  <c r="E21" i="9" s="1"/>
  <c r="B21" i="9" s="1"/>
  <c r="G21" i="9"/>
  <c r="F21" i="9"/>
  <c r="F20" i="9"/>
  <c r="F4" i="9"/>
  <c r="O3" i="9"/>
  <c r="G274" i="9" s="1"/>
  <c r="I3" i="9"/>
  <c r="H3" i="9"/>
  <c r="G3" i="9"/>
  <c r="D101" i="8"/>
  <c r="D95" i="8"/>
  <c r="D90" i="8"/>
  <c r="D85" i="8"/>
  <c r="D80" i="8"/>
  <c r="C1555" i="1" s="1"/>
  <c r="D75" i="8"/>
  <c r="D70" i="8"/>
  <c r="D65" i="8"/>
  <c r="D60" i="8"/>
  <c r="C1535" i="1" s="1"/>
  <c r="D55" i="8"/>
  <c r="D50" i="8"/>
  <c r="D44" i="8"/>
  <c r="D36" i="8"/>
  <c r="D26" i="8"/>
  <c r="D24" i="8" s="1"/>
  <c r="C1499" i="1" s="1"/>
  <c r="D18" i="8"/>
  <c r="D8" i="8"/>
  <c r="E44" i="7"/>
  <c r="I32" i="3" s="1"/>
  <c r="D44" i="7"/>
  <c r="C1475" i="1" s="1"/>
  <c r="E39" i="7"/>
  <c r="D39" i="7"/>
  <c r="E30" i="7"/>
  <c r="D1461" i="1" s="1"/>
  <c r="D30" i="7"/>
  <c r="C1461" i="1" s="1"/>
  <c r="E23" i="7"/>
  <c r="D23" i="7"/>
  <c r="E14" i="7"/>
  <c r="D14" i="7"/>
  <c r="E7" i="7"/>
  <c r="D7" i="7"/>
  <c r="F140" i="6"/>
  <c r="F139" i="6"/>
  <c r="F138" i="6"/>
  <c r="F137" i="6"/>
  <c r="F136" i="6"/>
  <c r="F135" i="6"/>
  <c r="F134" i="6"/>
  <c r="F133" i="6"/>
  <c r="F132" i="6"/>
  <c r="F131" i="6"/>
  <c r="E130" i="6"/>
  <c r="D130" i="6"/>
  <c r="E129" i="6"/>
  <c r="F128" i="6"/>
  <c r="F127" i="6"/>
  <c r="F126" i="6"/>
  <c r="F125" i="6"/>
  <c r="F124" i="6"/>
  <c r="F123" i="6"/>
  <c r="F122" i="6"/>
  <c r="E122" i="6"/>
  <c r="D122" i="6"/>
  <c r="F121" i="6"/>
  <c r="F120" i="6"/>
  <c r="F119" i="6"/>
  <c r="E118" i="6"/>
  <c r="E114" i="6" s="1"/>
  <c r="I27" i="3"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E35" i="6" s="1"/>
  <c r="I25" i="3"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E246" i="5"/>
  <c r="D246" i="5"/>
  <c r="F244" i="5"/>
  <c r="F243" i="5"/>
  <c r="E242" i="5"/>
  <c r="D242" i="5"/>
  <c r="F242" i="5" s="1"/>
  <c r="F241" i="5"/>
  <c r="F240" i="5"/>
  <c r="E239" i="5"/>
  <c r="E238" i="5" s="1"/>
  <c r="D239" i="5"/>
  <c r="C1216" i="1"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D206" i="5" s="1"/>
  <c r="G292" i="9"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E177" i="5" s="1"/>
  <c r="D180" i="5"/>
  <c r="F180" i="5"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124" i="1" s="1"/>
  <c r="F145" i="5"/>
  <c r="F144" i="5"/>
  <c r="F143" i="5"/>
  <c r="F142" i="5"/>
  <c r="E142" i="5"/>
  <c r="D142" i="5"/>
  <c r="F141" i="5"/>
  <c r="F140" i="5"/>
  <c r="F139" i="5"/>
  <c r="F138" i="5"/>
  <c r="F137" i="5"/>
  <c r="F136" i="5"/>
  <c r="E135" i="5"/>
  <c r="E134" i="5" s="1"/>
  <c r="D135" i="5"/>
  <c r="F133" i="5"/>
  <c r="F132" i="5"/>
  <c r="F131" i="5"/>
  <c r="F130" i="5"/>
  <c r="F129" i="5"/>
  <c r="F128" i="5"/>
  <c r="F127" i="5"/>
  <c r="E126" i="5"/>
  <c r="E118" i="5" s="1"/>
  <c r="D1096" i="1"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F87" i="5"/>
  <c r="E87" i="5"/>
  <c r="D87" i="5"/>
  <c r="F86" i="5"/>
  <c r="F85" i="5"/>
  <c r="F84" i="5"/>
  <c r="F83" i="5"/>
  <c r="F82" i="5"/>
  <c r="F81" i="5"/>
  <c r="F80" i="5"/>
  <c r="E79" i="5"/>
  <c r="E78" i="5" s="1"/>
  <c r="D79"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C1023" i="1"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C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E625" i="4" s="1"/>
  <c r="D632" i="4"/>
  <c r="F632" i="4" s="1"/>
  <c r="F631" i="4"/>
  <c r="F630" i="4"/>
  <c r="F629" i="4"/>
  <c r="E629" i="4"/>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E567" i="4" s="1"/>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E515" i="4" s="1"/>
  <c r="D522" i="4"/>
  <c r="F522" i="4" s="1"/>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E420"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E417" i="4"/>
  <c r="E644" i="4" s="1"/>
  <c r="D638" i="1" s="1"/>
  <c r="D417" i="4"/>
  <c r="C412" i="1" s="1"/>
  <c r="E416" i="4"/>
  <c r="E643" i="4" s="1"/>
  <c r="D637" i="1" s="1"/>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E363" i="4" s="1"/>
  <c r="D358" i="1"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F253" i="4"/>
  <c r="E253" i="4"/>
  <c r="E252" i="4" s="1"/>
  <c r="D248" i="1"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0" i="1" s="1"/>
  <c r="D228" i="4"/>
  <c r="F228" i="4" s="1"/>
  <c r="F227" i="4"/>
  <c r="F226" i="4"/>
  <c r="F225" i="4"/>
  <c r="E225" i="4"/>
  <c r="D225" i="4"/>
  <c r="D224" i="4"/>
  <c r="F224" i="4" s="1"/>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E134" i="4"/>
  <c r="E133" i="4" s="1"/>
  <c r="D134" i="4"/>
  <c r="F134" i="4" s="1"/>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F107" i="4"/>
  <c r="E107" i="4"/>
  <c r="E106" i="4" s="1"/>
  <c r="D102" i="1"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F81" i="4"/>
  <c r="F80" i="4"/>
  <c r="F79" i="4"/>
  <c r="F78" i="4"/>
  <c r="E77" i="4"/>
  <c r="D77" i="4"/>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5" i="1"/>
  <c r="G1575" i="1"/>
  <c r="C1575" i="1"/>
  <c r="G1574" i="1"/>
  <c r="C1574" i="1"/>
  <c r="H1574" i="1" s="1"/>
  <c r="C1573" i="1"/>
  <c r="H1572" i="1"/>
  <c r="G1572" i="1"/>
  <c r="C1572" i="1"/>
  <c r="H1571" i="1"/>
  <c r="G1571" i="1"/>
  <c r="C1571" i="1"/>
  <c r="C1570" i="1"/>
  <c r="H1570" i="1" s="1"/>
  <c r="C1569" i="1"/>
  <c r="H1568" i="1"/>
  <c r="G1568" i="1"/>
  <c r="C1568" i="1"/>
  <c r="H1567" i="1"/>
  <c r="G1567" i="1"/>
  <c r="C1567" i="1"/>
  <c r="C1566" i="1"/>
  <c r="H1566" i="1" s="1"/>
  <c r="C1565" i="1"/>
  <c r="H1564" i="1"/>
  <c r="G1564" i="1"/>
  <c r="C1564" i="1"/>
  <c r="H1563" i="1"/>
  <c r="G1563" i="1"/>
  <c r="C1563" i="1"/>
  <c r="G1562" i="1"/>
  <c r="C1562" i="1"/>
  <c r="H1562" i="1" s="1"/>
  <c r="C1561" i="1"/>
  <c r="H1560" i="1"/>
  <c r="G1560" i="1"/>
  <c r="C1560" i="1"/>
  <c r="H1559" i="1"/>
  <c r="G1559" i="1"/>
  <c r="C1559" i="1"/>
  <c r="G1558" i="1"/>
  <c r="C1558" i="1"/>
  <c r="H1558" i="1" s="1"/>
  <c r="C1557" i="1"/>
  <c r="H1556" i="1"/>
  <c r="G1556" i="1"/>
  <c r="C1556" i="1"/>
  <c r="H1555" i="1"/>
  <c r="G1555" i="1"/>
  <c r="G1554" i="1"/>
  <c r="C1554" i="1"/>
  <c r="H1554" i="1" s="1"/>
  <c r="C1553" i="1"/>
  <c r="H1552" i="1"/>
  <c r="G1552" i="1"/>
  <c r="C1552" i="1"/>
  <c r="H1551" i="1"/>
  <c r="G1551" i="1"/>
  <c r="C1551" i="1"/>
  <c r="C1550" i="1"/>
  <c r="H1550" i="1" s="1"/>
  <c r="C1549" i="1"/>
  <c r="H1548" i="1"/>
  <c r="G1548" i="1"/>
  <c r="C1548" i="1"/>
  <c r="H1547" i="1"/>
  <c r="G1547" i="1"/>
  <c r="C1547" i="1"/>
  <c r="C1546" i="1"/>
  <c r="H1546" i="1" s="1"/>
  <c r="C1545" i="1"/>
  <c r="H1544" i="1"/>
  <c r="G1544" i="1"/>
  <c r="C1544" i="1"/>
  <c r="H1543" i="1"/>
  <c r="G1543" i="1"/>
  <c r="C1543" i="1"/>
  <c r="G1542" i="1"/>
  <c r="C1542" i="1"/>
  <c r="H1542" i="1" s="1"/>
  <c r="C1541" i="1"/>
  <c r="H1540" i="1"/>
  <c r="G1540" i="1"/>
  <c r="C1540" i="1"/>
  <c r="H1539" i="1"/>
  <c r="G1539" i="1"/>
  <c r="C1539" i="1"/>
  <c r="G1538" i="1"/>
  <c r="C1538" i="1"/>
  <c r="H1538" i="1" s="1"/>
  <c r="C1537" i="1"/>
  <c r="H1536" i="1"/>
  <c r="G1536" i="1"/>
  <c r="C1536" i="1"/>
  <c r="H1535" i="1"/>
  <c r="G1535" i="1"/>
  <c r="G1534" i="1"/>
  <c r="C1534" i="1"/>
  <c r="H1534" i="1" s="1"/>
  <c r="C1533" i="1"/>
  <c r="H1532" i="1"/>
  <c r="G1532" i="1"/>
  <c r="C1532" i="1"/>
  <c r="H1531" i="1"/>
  <c r="G1531" i="1"/>
  <c r="C1531" i="1"/>
  <c r="G1530" i="1"/>
  <c r="C1530" i="1"/>
  <c r="H1530" i="1" s="1"/>
  <c r="C1529" i="1"/>
  <c r="H1528" i="1"/>
  <c r="G1528" i="1"/>
  <c r="C1528" i="1"/>
  <c r="H1527" i="1"/>
  <c r="G1527" i="1"/>
  <c r="C1527" i="1"/>
  <c r="C1526" i="1"/>
  <c r="H1526" i="1" s="1"/>
  <c r="C1525" i="1"/>
  <c r="H1523" i="1"/>
  <c r="G1523" i="1"/>
  <c r="C1523" i="1"/>
  <c r="C1522" i="1"/>
  <c r="H1522" i="1" s="1"/>
  <c r="C1521" i="1"/>
  <c r="H1520" i="1"/>
  <c r="G1520" i="1"/>
  <c r="C1520" i="1"/>
  <c r="H1519" i="1"/>
  <c r="G1519" i="1"/>
  <c r="C1519" i="1"/>
  <c r="H1516" i="1"/>
  <c r="G1516" i="1"/>
  <c r="C1516" i="1"/>
  <c r="H1515" i="1"/>
  <c r="G1515" i="1"/>
  <c r="C1515" i="1"/>
  <c r="G1514" i="1"/>
  <c r="C1514" i="1"/>
  <c r="H1514" i="1" s="1"/>
  <c r="C1513" i="1"/>
  <c r="H1512" i="1"/>
  <c r="G1512" i="1"/>
  <c r="C1512" i="1"/>
  <c r="H1511" i="1"/>
  <c r="G1511" i="1"/>
  <c r="C1511" i="1"/>
  <c r="C1510" i="1"/>
  <c r="H1510" i="1" s="1"/>
  <c r="C1509" i="1"/>
  <c r="G1509" i="1" s="1"/>
  <c r="H1508" i="1"/>
  <c r="G1508" i="1"/>
  <c r="C1508" i="1"/>
  <c r="H1507" i="1"/>
  <c r="G1507" i="1"/>
  <c r="C1507" i="1"/>
  <c r="C1506" i="1"/>
  <c r="H1506" i="1" s="1"/>
  <c r="H1505" i="1"/>
  <c r="C1505" i="1"/>
  <c r="G1505" i="1" s="1"/>
  <c r="C1504" i="1"/>
  <c r="H1504" i="1" s="1"/>
  <c r="C1503" i="1"/>
  <c r="H1503" i="1" s="1"/>
  <c r="G1502" i="1"/>
  <c r="C1502" i="1"/>
  <c r="H1502" i="1" s="1"/>
  <c r="H1500" i="1"/>
  <c r="G1500" i="1"/>
  <c r="C1500" i="1"/>
  <c r="C1498" i="1"/>
  <c r="H1498" i="1" s="1"/>
  <c r="H1497" i="1"/>
  <c r="G1497" i="1"/>
  <c r="C1497" i="1"/>
  <c r="H1496" i="1"/>
  <c r="G1496" i="1"/>
  <c r="C1496" i="1"/>
  <c r="G1495" i="1"/>
  <c r="C1495" i="1"/>
  <c r="H1495" i="1" s="1"/>
  <c r="C1494" i="1"/>
  <c r="H1494" i="1" s="1"/>
  <c r="H1493" i="1"/>
  <c r="G1493" i="1"/>
  <c r="C1493" i="1"/>
  <c r="G1492" i="1"/>
  <c r="C1492" i="1"/>
  <c r="H1492" i="1" s="1"/>
  <c r="G1491" i="1"/>
  <c r="C1491" i="1"/>
  <c r="H1491" i="1" s="1"/>
  <c r="C1490" i="1"/>
  <c r="H1490" i="1" s="1"/>
  <c r="H1489" i="1"/>
  <c r="G1489" i="1"/>
  <c r="C1489" i="1"/>
  <c r="H1488" i="1"/>
  <c r="G1488" i="1"/>
  <c r="C1488" i="1"/>
  <c r="G1487" i="1"/>
  <c r="C1487" i="1"/>
  <c r="H1487" i="1" s="1"/>
  <c r="C1486" i="1"/>
  <c r="H1486" i="1" s="1"/>
  <c r="C1485" i="1"/>
  <c r="H1485" i="1" s="1"/>
  <c r="C1484" i="1"/>
  <c r="H1484" i="1" s="1"/>
  <c r="C1483" i="1"/>
  <c r="H1483" i="1" s="1"/>
  <c r="C1482" i="1"/>
  <c r="H1482" i="1" s="1"/>
  <c r="C1480" i="1"/>
  <c r="H1480" i="1" s="1"/>
  <c r="D1479" i="1"/>
  <c r="C1479" i="1"/>
  <c r="D1478" i="1"/>
  <c r="C1478" i="1"/>
  <c r="H1478" i="1" s="1"/>
  <c r="D1477" i="1"/>
  <c r="C1477" i="1"/>
  <c r="G1477" i="1" s="1"/>
  <c r="D1476" i="1"/>
  <c r="C1476" i="1"/>
  <c r="D1474" i="1"/>
  <c r="C1474" i="1"/>
  <c r="G1474" i="1" s="1"/>
  <c r="D1473" i="1"/>
  <c r="J1473" i="1" s="1"/>
  <c r="C1473" i="1"/>
  <c r="D1472" i="1"/>
  <c r="C1472" i="1"/>
  <c r="G1471" i="1"/>
  <c r="D1471" i="1"/>
  <c r="J1471" i="1" s="1"/>
  <c r="C1471" i="1"/>
  <c r="D1470" i="1"/>
  <c r="C1470" i="1"/>
  <c r="D1468" i="1"/>
  <c r="C1468" i="1"/>
  <c r="D1467" i="1"/>
  <c r="J1467" i="1" s="1"/>
  <c r="C1467" i="1"/>
  <c r="D1466" i="1"/>
  <c r="C1466" i="1"/>
  <c r="G1466" i="1" s="1"/>
  <c r="G1465" i="1"/>
  <c r="D1465" i="1"/>
  <c r="J1465" i="1" s="1"/>
  <c r="C1465" i="1"/>
  <c r="D1464" i="1"/>
  <c r="C1464" i="1"/>
  <c r="G1464" i="1" s="1"/>
  <c r="G1463" i="1"/>
  <c r="D1463" i="1"/>
  <c r="C1463" i="1"/>
  <c r="H1463" i="1" s="1"/>
  <c r="D1462" i="1"/>
  <c r="C1462" i="1"/>
  <c r="G1460" i="1"/>
  <c r="D1460" i="1"/>
  <c r="J1460" i="1" s="1"/>
  <c r="C1460" i="1"/>
  <c r="D1459" i="1"/>
  <c r="C1459" i="1"/>
  <c r="G1459" i="1" s="1"/>
  <c r="D1458" i="1"/>
  <c r="C1458" i="1"/>
  <c r="H1458" i="1" s="1"/>
  <c r="D1457" i="1"/>
  <c r="C1457" i="1"/>
  <c r="D1456" i="1"/>
  <c r="C1456" i="1"/>
  <c r="H1456" i="1" s="1"/>
  <c r="D1455" i="1"/>
  <c r="C1455" i="1"/>
  <c r="C1454" i="1"/>
  <c r="D1452" i="1"/>
  <c r="J1452" i="1" s="1"/>
  <c r="C1452" i="1"/>
  <c r="H1452" i="1" s="1"/>
  <c r="D1451" i="1"/>
  <c r="C1451" i="1"/>
  <c r="D1450" i="1"/>
  <c r="J1450" i="1" s="1"/>
  <c r="C1450" i="1"/>
  <c r="H1450" i="1" s="1"/>
  <c r="D1449" i="1"/>
  <c r="C1449" i="1"/>
  <c r="D1448" i="1"/>
  <c r="J1448" i="1" s="1"/>
  <c r="C1448" i="1"/>
  <c r="D1447" i="1"/>
  <c r="C1447" i="1"/>
  <c r="D1446" i="1"/>
  <c r="C1446" i="1"/>
  <c r="G1446" i="1" s="1"/>
  <c r="D1445" i="1"/>
  <c r="C1445" i="1"/>
  <c r="D1444" i="1"/>
  <c r="J1444" i="1" s="1"/>
  <c r="C1444" i="1"/>
  <c r="H1444" i="1" s="1"/>
  <c r="D1443" i="1"/>
  <c r="G1443" i="1" s="1"/>
  <c r="C1443" i="1"/>
  <c r="J1443" i="1" s="1"/>
  <c r="D1442" i="1"/>
  <c r="C1442" i="1"/>
  <c r="G1441" i="1"/>
  <c r="D1441" i="1"/>
  <c r="H1441" i="1" s="1"/>
  <c r="C1441" i="1"/>
  <c r="D1440" i="1"/>
  <c r="C1440" i="1"/>
  <c r="H1440" i="1" s="1"/>
  <c r="D1439" i="1"/>
  <c r="C1439" i="1"/>
  <c r="J1439" i="1" s="1"/>
  <c r="D1438" i="1"/>
  <c r="C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D1414" i="1"/>
  <c r="G1414" i="1" s="1"/>
  <c r="C1414" i="1"/>
  <c r="H1413" i="1"/>
  <c r="G1413" i="1"/>
  <c r="D1413" i="1"/>
  <c r="C1413" i="1"/>
  <c r="D1412" i="1"/>
  <c r="G1412" i="1" s="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G1274" i="1"/>
  <c r="D1274" i="1"/>
  <c r="C1274" i="1"/>
  <c r="H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4" i="1" s="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H1237" i="1" s="1"/>
  <c r="C1237" i="1"/>
  <c r="D1236" i="1"/>
  <c r="C1236" i="1"/>
  <c r="G1236" i="1" s="1"/>
  <c r="H1234" i="1"/>
  <c r="G1234" i="1"/>
  <c r="D1234" i="1"/>
  <c r="C1234" i="1"/>
  <c r="H1233" i="1"/>
  <c r="G1233" i="1"/>
  <c r="D1233" i="1"/>
  <c r="C1233" i="1"/>
  <c r="H1232" i="1"/>
  <c r="G1232" i="1"/>
  <c r="D1232" i="1"/>
  <c r="C1232" i="1"/>
  <c r="H1231" i="1"/>
  <c r="G1231" i="1"/>
  <c r="D1231" i="1"/>
  <c r="C1231" i="1"/>
  <c r="H1230" i="1"/>
  <c r="G1230" i="1"/>
  <c r="D1230" i="1"/>
  <c r="C1230" i="1"/>
  <c r="D1229" i="1"/>
  <c r="C1229" i="1"/>
  <c r="H1229" i="1" s="1"/>
  <c r="D1228" i="1"/>
  <c r="C1228" i="1"/>
  <c r="H1228" i="1" s="1"/>
  <c r="C1227" i="1"/>
  <c r="H1226" i="1"/>
  <c r="G1226" i="1"/>
  <c r="D1226" i="1"/>
  <c r="C1226" i="1"/>
  <c r="H1225" i="1"/>
  <c r="G1225" i="1"/>
  <c r="D1225" i="1"/>
  <c r="C1225" i="1"/>
  <c r="D1224" i="1"/>
  <c r="C1224" i="1"/>
  <c r="H1224" i="1" s="1"/>
  <c r="D1223" i="1"/>
  <c r="C1223" i="1"/>
  <c r="H1221" i="1"/>
  <c r="G1221" i="1"/>
  <c r="D1221" i="1"/>
  <c r="C1221" i="1"/>
  <c r="H1220" i="1"/>
  <c r="G1220" i="1"/>
  <c r="D1220" i="1"/>
  <c r="C1220" i="1"/>
  <c r="H1219" i="1"/>
  <c r="G1219" i="1"/>
  <c r="D1219" i="1"/>
  <c r="C1219" i="1"/>
  <c r="H1218" i="1"/>
  <c r="G1218" i="1"/>
  <c r="D1218" i="1"/>
  <c r="C1218" i="1"/>
  <c r="D1217" i="1"/>
  <c r="H1217" i="1" s="1"/>
  <c r="C1217" i="1"/>
  <c r="D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C1165" i="1"/>
  <c r="H1164" i="1"/>
  <c r="G1164" i="1"/>
  <c r="D1164" i="1"/>
  <c r="C1164" i="1"/>
  <c r="H1163" i="1"/>
  <c r="G1163" i="1"/>
  <c r="D1163" i="1"/>
  <c r="C1163" i="1"/>
  <c r="H1162" i="1"/>
  <c r="G1162" i="1"/>
  <c r="D1162" i="1"/>
  <c r="C1162" i="1"/>
  <c r="H1161" i="1"/>
  <c r="G1161" i="1"/>
  <c r="D1161" i="1"/>
  <c r="C1161" i="1"/>
  <c r="D1160" i="1"/>
  <c r="C1160" i="1"/>
  <c r="H1160" i="1" s="1"/>
  <c r="H1159" i="1"/>
  <c r="G1159" i="1"/>
  <c r="D1159" i="1"/>
  <c r="C1159" i="1"/>
  <c r="H1158" i="1"/>
  <c r="G1158" i="1"/>
  <c r="D1158" i="1"/>
  <c r="C1158" i="1"/>
  <c r="D1157" i="1"/>
  <c r="C1157" i="1"/>
  <c r="H1157" i="1" s="1"/>
  <c r="D1156" i="1"/>
  <c r="C1156" i="1"/>
  <c r="D1155" i="1"/>
  <c r="C1155" i="1"/>
  <c r="D1151" i="1"/>
  <c r="G1151" i="1" s="1"/>
  <c r="C1151" i="1"/>
  <c r="H1150" i="1"/>
  <c r="G1150" i="1"/>
  <c r="D1150" i="1"/>
  <c r="C1150" i="1"/>
  <c r="H1149" i="1"/>
  <c r="G1149" i="1"/>
  <c r="D1149" i="1"/>
  <c r="C1149"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D1056" i="1"/>
  <c r="H1055" i="1"/>
  <c r="G1055" i="1"/>
  <c r="D1055" i="1"/>
  <c r="C1055" i="1"/>
  <c r="D1054" i="1"/>
  <c r="C1054" i="1"/>
  <c r="H1053" i="1"/>
  <c r="G1053" i="1"/>
  <c r="D1053" i="1"/>
  <c r="C1053" i="1"/>
  <c r="H1052" i="1"/>
  <c r="G1052" i="1"/>
  <c r="D1052" i="1"/>
  <c r="C1052" i="1"/>
  <c r="H1051" i="1"/>
  <c r="G1051" i="1"/>
  <c r="D1051" i="1"/>
  <c r="C1051" i="1"/>
  <c r="D1050" i="1"/>
  <c r="C1050" i="1"/>
  <c r="H1050" i="1" s="1"/>
  <c r="D1049" i="1"/>
  <c r="C1049" i="1"/>
  <c r="H1049"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2" i="1"/>
  <c r="D1032" i="1"/>
  <c r="C1032" i="1"/>
  <c r="H1031" i="1"/>
  <c r="G1031" i="1"/>
  <c r="D1031" i="1"/>
  <c r="C1031" i="1"/>
  <c r="D1030" i="1"/>
  <c r="H1029" i="1"/>
  <c r="G1029" i="1"/>
  <c r="D1029" i="1"/>
  <c r="C1029" i="1"/>
  <c r="D1028" i="1"/>
  <c r="C1028" i="1"/>
  <c r="G1027" i="1"/>
  <c r="D1027" i="1"/>
  <c r="C1027" i="1"/>
  <c r="H1027" i="1" s="1"/>
  <c r="H1026" i="1"/>
  <c r="G1026" i="1"/>
  <c r="D1026" i="1"/>
  <c r="C1026" i="1"/>
  <c r="H1025" i="1"/>
  <c r="G1025" i="1"/>
  <c r="D1025" i="1"/>
  <c r="C1025" i="1"/>
  <c r="H1024" i="1"/>
  <c r="G1024" i="1"/>
  <c r="D1024" i="1"/>
  <c r="C1024" i="1"/>
  <c r="D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D1014" i="1"/>
  <c r="G1014" i="1" s="1"/>
  <c r="C1014" i="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H1004" i="1"/>
  <c r="G1004" i="1"/>
  <c r="D1004" i="1"/>
  <c r="C1004" i="1"/>
  <c r="D1003" i="1"/>
  <c r="C1003" i="1"/>
  <c r="G1003" i="1" s="1"/>
  <c r="H1002" i="1"/>
  <c r="G1002" i="1"/>
  <c r="D1002" i="1"/>
  <c r="C1002" i="1"/>
  <c r="H1001" i="1"/>
  <c r="D1001" i="1"/>
  <c r="C1001" i="1"/>
  <c r="G1001" i="1" s="1"/>
  <c r="H1000" i="1"/>
  <c r="D1000" i="1"/>
  <c r="C1000" i="1"/>
  <c r="G1000" i="1" s="1"/>
  <c r="D999" i="1"/>
  <c r="H999" i="1" s="1"/>
  <c r="C999" i="1"/>
  <c r="D998" i="1"/>
  <c r="C998" i="1"/>
  <c r="H998" i="1" s="1"/>
  <c r="D996" i="1"/>
  <c r="C996" i="1"/>
  <c r="H996" i="1" s="1"/>
  <c r="H995" i="1"/>
  <c r="G995" i="1"/>
  <c r="D995" i="1"/>
  <c r="C995" i="1"/>
  <c r="H994" i="1"/>
  <c r="G994" i="1"/>
  <c r="D994" i="1"/>
  <c r="C994" i="1"/>
  <c r="D993" i="1"/>
  <c r="C993" i="1"/>
  <c r="G993" i="1" s="1"/>
  <c r="H992" i="1"/>
  <c r="G992" i="1"/>
  <c r="D992" i="1"/>
  <c r="C992" i="1"/>
  <c r="D991" i="1"/>
  <c r="H989" i="1"/>
  <c r="G989" i="1"/>
  <c r="D989" i="1"/>
  <c r="C989" i="1"/>
  <c r="H988" i="1"/>
  <c r="G988" i="1"/>
  <c r="D988" i="1"/>
  <c r="C988" i="1"/>
  <c r="D987" i="1"/>
  <c r="C987" i="1"/>
  <c r="H987"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D817" i="1"/>
  <c r="C817" i="1"/>
  <c r="G817" i="1" s="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C717" i="1"/>
  <c r="H717" i="1" s="1"/>
  <c r="H716" i="1"/>
  <c r="G716" i="1"/>
  <c r="D716" i="1"/>
  <c r="C716" i="1"/>
  <c r="G715" i="1"/>
  <c r="D715" i="1"/>
  <c r="C715" i="1"/>
  <c r="H715" i="1" s="1"/>
  <c r="D714" i="1"/>
  <c r="H714" i="1" s="1"/>
  <c r="C714" i="1"/>
  <c r="D713" i="1"/>
  <c r="G713" i="1" s="1"/>
  <c r="C713" i="1"/>
  <c r="H712" i="1"/>
  <c r="G712" i="1"/>
  <c r="D712" i="1"/>
  <c r="C712" i="1"/>
  <c r="G711" i="1"/>
  <c r="D711" i="1"/>
  <c r="C711" i="1"/>
  <c r="H711" i="1" s="1"/>
  <c r="G710" i="1"/>
  <c r="D710" i="1"/>
  <c r="C710" i="1"/>
  <c r="H710" i="1" s="1"/>
  <c r="D709" i="1"/>
  <c r="G709" i="1" s="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D668" i="1"/>
  <c r="G668" i="1" s="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C649" i="1"/>
  <c r="G649" i="1" s="1"/>
  <c r="H648" i="1"/>
  <c r="G648" i="1"/>
  <c r="D648" i="1"/>
  <c r="C648" i="1"/>
  <c r="D647" i="1"/>
  <c r="H647" i="1" s="1"/>
  <c r="C647" i="1"/>
  <c r="G647" i="1" s="1"/>
  <c r="H646" i="1"/>
  <c r="G646" i="1"/>
  <c r="D646" i="1"/>
  <c r="C646" i="1"/>
  <c r="D644" i="1"/>
  <c r="C644" i="1"/>
  <c r="D643" i="1"/>
  <c r="C643" i="1"/>
  <c r="D642" i="1"/>
  <c r="C642" i="1"/>
  <c r="G642" i="1" s="1"/>
  <c r="H641" i="1"/>
  <c r="D641" i="1"/>
  <c r="C641" i="1"/>
  <c r="G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D411" i="1"/>
  <c r="C411" i="1"/>
  <c r="H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D390" i="1"/>
  <c r="C390" i="1"/>
  <c r="G390" i="1" s="1"/>
  <c r="H389" i="1"/>
  <c r="G389" i="1"/>
  <c r="D389" i="1"/>
  <c r="C389" i="1"/>
  <c r="H388" i="1"/>
  <c r="G388" i="1"/>
  <c r="D388" i="1"/>
  <c r="C388" i="1"/>
  <c r="H387" i="1"/>
  <c r="G387" i="1"/>
  <c r="D387" i="1"/>
  <c r="C387" i="1"/>
  <c r="D386" i="1"/>
  <c r="C386" i="1"/>
  <c r="G386" i="1" s="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G378" i="1" s="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G307"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G289" i="1"/>
  <c r="D289" i="1"/>
  <c r="H289" i="1" s="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D258" i="1"/>
  <c r="C258" i="1"/>
  <c r="H258" i="1" s="1"/>
  <c r="G257" i="1"/>
  <c r="D257" i="1"/>
  <c r="C257" i="1"/>
  <c r="H257" i="1" s="1"/>
  <c r="H256" i="1"/>
  <c r="G256" i="1"/>
  <c r="D256" i="1"/>
  <c r="C256" i="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D208" i="1"/>
  <c r="C208" i="1"/>
  <c r="G208" i="1" s="1"/>
  <c r="D207" i="1"/>
  <c r="H207" i="1" s="1"/>
  <c r="C207" i="1"/>
  <c r="G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0" i="1"/>
  <c r="G190" i="1"/>
  <c r="D190" i="1"/>
  <c r="C190" i="1"/>
  <c r="D189" i="1"/>
  <c r="H189" i="1" s="1"/>
  <c r="C189" i="1"/>
  <c r="D188" i="1"/>
  <c r="C188" i="1"/>
  <c r="D187" i="1"/>
  <c r="C187" i="1"/>
  <c r="H186" i="1"/>
  <c r="G186" i="1"/>
  <c r="D186" i="1"/>
  <c r="C186" i="1"/>
  <c r="D185" i="1"/>
  <c r="H185" i="1" s="1"/>
  <c r="C185" i="1"/>
  <c r="D184" i="1"/>
  <c r="C184" i="1"/>
  <c r="H183" i="1"/>
  <c r="G183" i="1"/>
  <c r="D183" i="1"/>
  <c r="C183" i="1"/>
  <c r="H182" i="1"/>
  <c r="D182" i="1"/>
  <c r="C182" i="1"/>
  <c r="G182" i="1" s="1"/>
  <c r="D181" i="1"/>
  <c r="C181" i="1"/>
  <c r="H181" i="1" s="1"/>
  <c r="D180" i="1"/>
  <c r="G180" i="1" s="1"/>
  <c r="C180" i="1"/>
  <c r="D179" i="1"/>
  <c r="G179" i="1" s="1"/>
  <c r="C179" i="1"/>
  <c r="H178" i="1"/>
  <c r="G178" i="1"/>
  <c r="D178" i="1"/>
  <c r="C178" i="1"/>
  <c r="G177" i="1"/>
  <c r="D177" i="1"/>
  <c r="C177" i="1"/>
  <c r="D176" i="1"/>
  <c r="H176" i="1" s="1"/>
  <c r="C176" i="1"/>
  <c r="D175" i="1"/>
  <c r="C175" i="1"/>
  <c r="G175" i="1" s="1"/>
  <c r="H174" i="1"/>
  <c r="D174" i="1"/>
  <c r="C174" i="1"/>
  <c r="G174" i="1" s="1"/>
  <c r="D173" i="1"/>
  <c r="D172" i="1"/>
  <c r="H172" i="1" s="1"/>
  <c r="C172" i="1"/>
  <c r="H171" i="1"/>
  <c r="G171" i="1"/>
  <c r="D171" i="1"/>
  <c r="C171" i="1"/>
  <c r="H170" i="1"/>
  <c r="D170" i="1"/>
  <c r="C170" i="1"/>
  <c r="G170" i="1" s="1"/>
  <c r="D169" i="1"/>
  <c r="H169" i="1" s="1"/>
  <c r="C169" i="1"/>
  <c r="H168" i="1"/>
  <c r="D168" i="1"/>
  <c r="C168" i="1"/>
  <c r="G168" i="1" s="1"/>
  <c r="H167" i="1"/>
  <c r="G167" i="1"/>
  <c r="D167" i="1"/>
  <c r="C167" i="1"/>
  <c r="H166" i="1"/>
  <c r="D166" i="1"/>
  <c r="C166" i="1"/>
  <c r="G166" i="1" s="1"/>
  <c r="D165" i="1"/>
  <c r="C165" i="1"/>
  <c r="H164" i="1"/>
  <c r="G164" i="1"/>
  <c r="D164" i="1"/>
  <c r="C164" i="1"/>
  <c r="G163" i="1"/>
  <c r="D163" i="1"/>
  <c r="C163" i="1"/>
  <c r="D162" i="1"/>
  <c r="H162" i="1" s="1"/>
  <c r="C162" i="1"/>
  <c r="D161" i="1"/>
  <c r="C161" i="1"/>
  <c r="H161" i="1" s="1"/>
  <c r="D160" i="1"/>
  <c r="H158" i="1"/>
  <c r="D158" i="1"/>
  <c r="C158" i="1"/>
  <c r="G158" i="1" s="1"/>
  <c r="D157" i="1"/>
  <c r="H157" i="1" s="1"/>
  <c r="C157" i="1"/>
  <c r="G157" i="1" s="1"/>
  <c r="H156" i="1"/>
  <c r="G156" i="1"/>
  <c r="D156" i="1"/>
  <c r="C156" i="1"/>
  <c r="D155" i="1"/>
  <c r="C155" i="1"/>
  <c r="D154" i="1"/>
  <c r="C154" i="1"/>
  <c r="H153" i="1"/>
  <c r="G153" i="1"/>
  <c r="D153" i="1"/>
  <c r="C153" i="1"/>
  <c r="H152" i="1"/>
  <c r="G152" i="1"/>
  <c r="D152" i="1"/>
  <c r="C152" i="1"/>
  <c r="H151" i="1"/>
  <c r="G151" i="1"/>
  <c r="D151" i="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G132" i="1"/>
  <c r="D132" i="1"/>
  <c r="H132" i="1" s="1"/>
  <c r="C132" i="1"/>
  <c r="D131" i="1"/>
  <c r="C131" i="1"/>
  <c r="G131" i="1" s="1"/>
  <c r="D130" i="1"/>
  <c r="C130" i="1"/>
  <c r="D129" i="1"/>
  <c r="H128" i="1"/>
  <c r="G128" i="1"/>
  <c r="D128" i="1"/>
  <c r="C128" i="1"/>
  <c r="H127" i="1"/>
  <c r="G127" i="1"/>
  <c r="D127" i="1"/>
  <c r="C127" i="1"/>
  <c r="H126" i="1"/>
  <c r="G126" i="1"/>
  <c r="D126" i="1"/>
  <c r="C126" i="1"/>
  <c r="H125" i="1"/>
  <c r="D125" i="1"/>
  <c r="C125" i="1"/>
  <c r="G125" i="1" s="1"/>
  <c r="D124" i="1"/>
  <c r="H124" i="1" s="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G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H79" i="1" s="1"/>
  <c r="D78" i="1"/>
  <c r="H77" i="1"/>
  <c r="G77" i="1"/>
  <c r="D77" i="1"/>
  <c r="C77" i="1"/>
  <c r="D76" i="1"/>
  <c r="C76" i="1"/>
  <c r="H76" i="1" s="1"/>
  <c r="H75" i="1"/>
  <c r="G75" i="1"/>
  <c r="D75" i="1"/>
  <c r="C75" i="1"/>
  <c r="D74" i="1"/>
  <c r="H74" i="1" s="1"/>
  <c r="C74" i="1"/>
  <c r="D73" i="1"/>
  <c r="C73" i="1"/>
  <c r="H72" i="1"/>
  <c r="G72" i="1"/>
  <c r="D72" i="1"/>
  <c r="C72" i="1"/>
  <c r="H71" i="1"/>
  <c r="G71" i="1"/>
  <c r="D71" i="1"/>
  <c r="C71" i="1"/>
  <c r="H70" i="1"/>
  <c r="G70" i="1"/>
  <c r="D70" i="1"/>
  <c r="C70" i="1"/>
  <c r="H69" i="1"/>
  <c r="G69" i="1"/>
  <c r="D69" i="1"/>
  <c r="C69" i="1"/>
  <c r="H68" i="1"/>
  <c r="G68" i="1"/>
  <c r="D68" i="1"/>
  <c r="C68" i="1"/>
  <c r="H67" i="1"/>
  <c r="G67" i="1"/>
  <c r="D67" i="1"/>
  <c r="C67" i="1"/>
  <c r="G66" i="1"/>
  <c r="D66" i="1"/>
  <c r="C66" i="1"/>
  <c r="H66" i="1" s="1"/>
  <c r="H65" i="1"/>
  <c r="D65" i="1"/>
  <c r="C65" i="1"/>
  <c r="G65" i="1" s="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6" i="9" l="1"/>
  <c r="B26" i="9" s="1"/>
  <c r="F214" i="9"/>
  <c r="B214" i="9" s="1"/>
  <c r="G717" i="1"/>
  <c r="J1478" i="1"/>
  <c r="G1478" i="1"/>
  <c r="H32" i="3"/>
  <c r="J1476" i="1"/>
  <c r="D38" i="7"/>
  <c r="C1469" i="1" s="1"/>
  <c r="G1470" i="1"/>
  <c r="J1463" i="1"/>
  <c r="D22" i="7"/>
  <c r="D5" i="7" s="1"/>
  <c r="C1436" i="1" s="1"/>
  <c r="J1458" i="1"/>
  <c r="G1458" i="1"/>
  <c r="J1456" i="1"/>
  <c r="G1452" i="1"/>
  <c r="J1446" i="1"/>
  <c r="D6" i="7"/>
  <c r="C1437" i="1" s="1"/>
  <c r="H1445" i="1"/>
  <c r="H1443" i="1"/>
  <c r="I1443" i="1" s="1"/>
  <c r="J1442" i="1"/>
  <c r="J1440" i="1"/>
  <c r="H1439" i="1"/>
  <c r="H1438" i="1"/>
  <c r="G1479" i="1"/>
  <c r="D1475" i="1"/>
  <c r="G1475" i="1" s="1"/>
  <c r="H1475" i="1"/>
  <c r="I1478" i="1"/>
  <c r="E38" i="7"/>
  <c r="I31" i="3" s="1"/>
  <c r="H1476" i="1"/>
  <c r="G1476" i="1"/>
  <c r="H1473" i="1"/>
  <c r="G1473" i="1"/>
  <c r="G1472" i="1"/>
  <c r="H1471" i="1"/>
  <c r="I1471" i="1" s="1"/>
  <c r="H1470" i="1"/>
  <c r="G1468" i="1"/>
  <c r="G1467" i="1"/>
  <c r="I1467" i="1" s="1"/>
  <c r="H1467" i="1"/>
  <c r="G1461" i="1"/>
  <c r="H1465" i="1"/>
  <c r="I1463" i="1"/>
  <c r="E22" i="7"/>
  <c r="I30" i="3" s="1"/>
  <c r="G1462" i="1"/>
  <c r="H1460" i="1"/>
  <c r="I1458" i="1"/>
  <c r="G1457" i="1"/>
  <c r="G1456" i="1"/>
  <c r="I1456" i="1" s="1"/>
  <c r="G1455" i="1"/>
  <c r="D643" i="4"/>
  <c r="G288" i="1"/>
  <c r="D644" i="4"/>
  <c r="I1452" i="1"/>
  <c r="G1451" i="1"/>
  <c r="G1450" i="1"/>
  <c r="I1450" i="1" s="1"/>
  <c r="G1449" i="1"/>
  <c r="G1448" i="1"/>
  <c r="H1448" i="1"/>
  <c r="I1448" i="1" s="1"/>
  <c r="G1445" i="1"/>
  <c r="G1447" i="1"/>
  <c r="E6" i="7"/>
  <c r="D1437" i="1" s="1"/>
  <c r="J1445" i="1"/>
  <c r="H1446" i="1"/>
  <c r="I1441" i="1"/>
  <c r="J1441" i="1"/>
  <c r="H1442" i="1"/>
  <c r="G1438" i="1"/>
  <c r="G1439" i="1"/>
  <c r="I1439" i="1" s="1"/>
  <c r="H154" i="1"/>
  <c r="G1480" i="1"/>
  <c r="G1510" i="1"/>
  <c r="G1504" i="1"/>
  <c r="G1499" i="1"/>
  <c r="H1499" i="1"/>
  <c r="C1501" i="1"/>
  <c r="G1501" i="1" s="1"/>
  <c r="G1485" i="1"/>
  <c r="D6" i="8"/>
  <c r="C1481" i="1" s="1"/>
  <c r="H1481" i="1" s="1"/>
  <c r="G1484" i="1"/>
  <c r="G1483" i="1"/>
  <c r="H1244" i="1"/>
  <c r="G1264" i="1"/>
  <c r="G1244" i="1"/>
  <c r="H1236" i="1"/>
  <c r="H1165" i="1"/>
  <c r="G1157" i="1"/>
  <c r="G1160" i="1"/>
  <c r="D177" i="5"/>
  <c r="G289" i="9" s="1"/>
  <c r="H1156" i="1"/>
  <c r="H1033" i="1"/>
  <c r="G1032" i="1"/>
  <c r="C1030" i="1"/>
  <c r="H1030" i="1" s="1"/>
  <c r="G1033" i="1"/>
  <c r="H1003" i="1"/>
  <c r="H993" i="1"/>
  <c r="H1412" i="1"/>
  <c r="G1054" i="1"/>
  <c r="G1050" i="1"/>
  <c r="H1148" i="1"/>
  <c r="H642" i="1"/>
  <c r="H644" i="1"/>
  <c r="G1237" i="1"/>
  <c r="F259" i="5"/>
  <c r="D258" i="5"/>
  <c r="E280" i="9"/>
  <c r="B280" i="9" s="1"/>
  <c r="F250" i="5"/>
  <c r="H1227" i="1"/>
  <c r="E245" i="5"/>
  <c r="D1222" i="1" s="1"/>
  <c r="G1229" i="1"/>
  <c r="G1227" i="1"/>
  <c r="G1228" i="1"/>
  <c r="H1223" i="1"/>
  <c r="G1223" i="1"/>
  <c r="G1224" i="1"/>
  <c r="D1215" i="1"/>
  <c r="G1217" i="1"/>
  <c r="H1216" i="1"/>
  <c r="G1216" i="1"/>
  <c r="D238" i="5"/>
  <c r="F239" i="5"/>
  <c r="G1165" i="1"/>
  <c r="G1156" i="1"/>
  <c r="H1155" i="1"/>
  <c r="G1155" i="1"/>
  <c r="H1151" i="1"/>
  <c r="F170" i="5"/>
  <c r="H1064" i="1"/>
  <c r="G1064" i="1"/>
  <c r="H1054" i="1"/>
  <c r="F70" i="5"/>
  <c r="G1049" i="1"/>
  <c r="C1048" i="1"/>
  <c r="D69" i="5"/>
  <c r="C1047" i="1" s="1"/>
  <c r="H1006" i="1"/>
  <c r="G996" i="1"/>
  <c r="G1006" i="1"/>
  <c r="F45" i="5"/>
  <c r="G1023" i="1"/>
  <c r="G1028" i="1"/>
  <c r="H1028" i="1"/>
  <c r="H1023" i="1"/>
  <c r="F35" i="5"/>
  <c r="H1014" i="1"/>
  <c r="G999" i="1"/>
  <c r="H997" i="1"/>
  <c r="E12" i="5"/>
  <c r="D990" i="1" s="1"/>
  <c r="G998" i="1"/>
  <c r="G997" i="1"/>
  <c r="F19" i="5"/>
  <c r="G991" i="1"/>
  <c r="H991" i="1"/>
  <c r="G987" i="1"/>
  <c r="G986" i="1"/>
  <c r="F8" i="5"/>
  <c r="H986" i="1"/>
  <c r="C255" i="1"/>
  <c r="H255" i="1" s="1"/>
  <c r="D252" i="4"/>
  <c r="G714" i="1"/>
  <c r="F219" i="9"/>
  <c r="B219" i="9" s="1"/>
  <c r="H713" i="1"/>
  <c r="F218" i="9"/>
  <c r="B218" i="9" s="1"/>
  <c r="F217" i="9"/>
  <c r="B217" i="9" s="1"/>
  <c r="H709" i="1"/>
  <c r="G670" i="1"/>
  <c r="G644" i="1"/>
  <c r="H643" i="1"/>
  <c r="F652" i="4"/>
  <c r="E350" i="4"/>
  <c r="F383" i="4"/>
  <c r="H379" i="1"/>
  <c r="F312" i="4"/>
  <c r="G308" i="1"/>
  <c r="H412" i="1"/>
  <c r="E273" i="9"/>
  <c r="B273" i="9" s="1"/>
  <c r="G209" i="1"/>
  <c r="E196" i="4"/>
  <c r="D192" i="1" s="1"/>
  <c r="G206" i="1"/>
  <c r="H191" i="1"/>
  <c r="G189" i="1"/>
  <c r="F188" i="4"/>
  <c r="H188" i="1"/>
  <c r="H187" i="1"/>
  <c r="H184" i="1"/>
  <c r="G185" i="1"/>
  <c r="F220" i="9"/>
  <c r="B220" i="9" s="1"/>
  <c r="H180" i="1"/>
  <c r="H179" i="1"/>
  <c r="E42" i="9"/>
  <c r="B42" i="9" s="1"/>
  <c r="H177" i="1"/>
  <c r="G176" i="1"/>
  <c r="F177" i="4"/>
  <c r="G172" i="1"/>
  <c r="G169" i="1"/>
  <c r="F169" i="4"/>
  <c r="G165" i="1"/>
  <c r="H163" i="1"/>
  <c r="G162" i="1"/>
  <c r="E163" i="4"/>
  <c r="D159" i="1" s="1"/>
  <c r="H155" i="1"/>
  <c r="F159" i="4"/>
  <c r="G155" i="1"/>
  <c r="E152" i="4"/>
  <c r="D148" i="1" s="1"/>
  <c r="G154" i="1"/>
  <c r="G130" i="1"/>
  <c r="G124" i="1"/>
  <c r="F216" i="9"/>
  <c r="B216" i="9" s="1"/>
  <c r="H81" i="1"/>
  <c r="E50" i="4"/>
  <c r="D46" i="1" s="1"/>
  <c r="F77" i="4"/>
  <c r="H73" i="1"/>
  <c r="G74" i="1"/>
  <c r="E284" i="9"/>
  <c r="B284" i="9" s="1"/>
  <c r="F118" i="6"/>
  <c r="D114" i="6"/>
  <c r="E37" i="9"/>
  <c r="B37" i="9" s="1"/>
  <c r="E274" i="9"/>
  <c r="B274" i="9" s="1"/>
  <c r="G643" i="1"/>
  <c r="C645" i="1"/>
  <c r="H390" i="1"/>
  <c r="H386" i="1"/>
  <c r="G364" i="1"/>
  <c r="G365" i="1"/>
  <c r="G379" i="1"/>
  <c r="D311" i="4"/>
  <c r="F644" i="4"/>
  <c r="C638" i="1"/>
  <c r="F643" i="4"/>
  <c r="C637" i="1"/>
  <c r="G637" i="1" s="1"/>
  <c r="F417" i="4"/>
  <c r="G411" i="1"/>
  <c r="G412" i="1"/>
  <c r="F416" i="4"/>
  <c r="G255" i="1"/>
  <c r="G258" i="1"/>
  <c r="H206" i="1"/>
  <c r="G184" i="1"/>
  <c r="G191" i="1"/>
  <c r="G188" i="1"/>
  <c r="G187" i="1"/>
  <c r="G181" i="1"/>
  <c r="C173" i="1"/>
  <c r="H175" i="1"/>
  <c r="D163" i="4"/>
  <c r="H165" i="1"/>
  <c r="C160" i="1"/>
  <c r="H160" i="1" s="1"/>
  <c r="F164" i="4"/>
  <c r="G161" i="1"/>
  <c r="G149" i="1"/>
  <c r="G150" i="1"/>
  <c r="H130" i="1"/>
  <c r="H131" i="1"/>
  <c r="D133" i="4"/>
  <c r="G108" i="1"/>
  <c r="H113" i="1"/>
  <c r="G79" i="1"/>
  <c r="G81" i="1"/>
  <c r="D82" i="4"/>
  <c r="G73" i="1"/>
  <c r="G76" i="1"/>
  <c r="C64" i="1"/>
  <c r="E29" i="9"/>
  <c r="B29" i="9" s="1"/>
  <c r="E283" i="9"/>
  <c r="B283" i="9" s="1"/>
  <c r="D345" i="1"/>
  <c r="I1446" i="1"/>
  <c r="I1460" i="1"/>
  <c r="I1465" i="1"/>
  <c r="D414" i="1"/>
  <c r="I1473" i="1"/>
  <c r="I1476" i="1"/>
  <c r="H1096" i="1"/>
  <c r="G1096" i="1"/>
  <c r="D3" i="1"/>
  <c r="E6" i="4"/>
  <c r="H1447" i="1"/>
  <c r="I1447" i="1" s="1"/>
  <c r="H1449" i="1"/>
  <c r="I1449" i="1" s="1"/>
  <c r="H1451" i="1"/>
  <c r="H1455" i="1"/>
  <c r="I1455" i="1" s="1"/>
  <c r="H1457" i="1"/>
  <c r="I1457" i="1" s="1"/>
  <c r="H1459" i="1"/>
  <c r="I1459" i="1" s="1"/>
  <c r="H1461" i="1"/>
  <c r="H1462" i="1"/>
  <c r="I1462" i="1" s="1"/>
  <c r="H1464" i="1"/>
  <c r="I1464" i="1" s="1"/>
  <c r="H1466" i="1"/>
  <c r="I1466" i="1" s="1"/>
  <c r="H1468" i="1"/>
  <c r="I1468" i="1" s="1"/>
  <c r="H1472" i="1"/>
  <c r="I1472" i="1" s="1"/>
  <c r="H1474" i="1"/>
  <c r="I1474" i="1" s="1"/>
  <c r="H1477" i="1"/>
  <c r="I1477" i="1" s="1"/>
  <c r="H1479" i="1"/>
  <c r="I1479" i="1" s="1"/>
  <c r="H1525" i="1"/>
  <c r="G1525" i="1"/>
  <c r="H1545" i="1"/>
  <c r="G1545" i="1"/>
  <c r="H1565" i="1"/>
  <c r="G1565" i="1"/>
  <c r="F17" i="4"/>
  <c r="D7" i="4"/>
  <c r="E528" i="4"/>
  <c r="E635" i="4" s="1"/>
  <c r="D629" i="1" s="1"/>
  <c r="G142" i="9"/>
  <c r="E142" i="9" s="1"/>
  <c r="B142" i="9" s="1"/>
  <c r="F603" i="4"/>
  <c r="E68" i="5"/>
  <c r="F79" i="5"/>
  <c r="D78" i="5"/>
  <c r="H289" i="9"/>
  <c r="E176" i="5"/>
  <c r="I24" i="3"/>
  <c r="E141" i="6"/>
  <c r="D50" i="4"/>
  <c r="D106" i="4"/>
  <c r="F352" i="4"/>
  <c r="D351" i="4"/>
  <c r="F581" i="4"/>
  <c r="D580" i="4"/>
  <c r="F6" i="6"/>
  <c r="D5" i="6"/>
  <c r="F90" i="6"/>
  <c r="D89" i="6"/>
  <c r="D129" i="6"/>
  <c r="F130" i="6"/>
  <c r="G187" i="9"/>
  <c r="E187" i="9" s="1"/>
  <c r="B187" i="9" s="1"/>
  <c r="H1521" i="1"/>
  <c r="G1521" i="1"/>
  <c r="H1569" i="1"/>
  <c r="G1569" i="1"/>
  <c r="C1013" i="1"/>
  <c r="C1057" i="1"/>
  <c r="G1440" i="1"/>
  <c r="I1440" i="1" s="1"/>
  <c r="G1442" i="1"/>
  <c r="I1442" i="1" s="1"/>
  <c r="G1444" i="1"/>
  <c r="I1444" i="1" s="1"/>
  <c r="J1447" i="1"/>
  <c r="J1449" i="1"/>
  <c r="J1451" i="1"/>
  <c r="D1454" i="1"/>
  <c r="H1454" i="1" s="1"/>
  <c r="J1455" i="1"/>
  <c r="J1457" i="1"/>
  <c r="J1459" i="1"/>
  <c r="J1462" i="1"/>
  <c r="J1464" i="1"/>
  <c r="J1466" i="1"/>
  <c r="J1468" i="1"/>
  <c r="J1472" i="1"/>
  <c r="J1474" i="1"/>
  <c r="J1477" i="1"/>
  <c r="J1479" i="1"/>
  <c r="G1482" i="1"/>
  <c r="G1486" i="1"/>
  <c r="G1490" i="1"/>
  <c r="G1494" i="1"/>
  <c r="G1498" i="1"/>
  <c r="G1503" i="1"/>
  <c r="G1506" i="1"/>
  <c r="H1509" i="1"/>
  <c r="G1526" i="1"/>
  <c r="H1533" i="1"/>
  <c r="G1533" i="1"/>
  <c r="H1537" i="1"/>
  <c r="G1537" i="1"/>
  <c r="G1546" i="1"/>
  <c r="H1553" i="1"/>
  <c r="G1553" i="1"/>
  <c r="H1557" i="1"/>
  <c r="G1557" i="1"/>
  <c r="G1566" i="1"/>
  <c r="H1573" i="1"/>
  <c r="G1573" i="1"/>
  <c r="F125" i="4"/>
  <c r="D124" i="4"/>
  <c r="F153" i="4"/>
  <c r="D152" i="4"/>
  <c r="D263" i="4"/>
  <c r="F300" i="4"/>
  <c r="D299" i="4"/>
  <c r="D421" i="4"/>
  <c r="D529" i="4"/>
  <c r="E580" i="4"/>
  <c r="D574" i="1" s="1"/>
  <c r="F135" i="5"/>
  <c r="D134" i="5"/>
  <c r="D42" i="8"/>
  <c r="I36" i="3"/>
  <c r="C1576" i="1"/>
  <c r="H1529" i="1"/>
  <c r="G1529" i="1"/>
  <c r="H1549" i="1"/>
  <c r="G1549" i="1"/>
  <c r="H1577" i="1"/>
  <c r="G1577" i="1"/>
  <c r="D1047" i="1"/>
  <c r="D1048" i="1"/>
  <c r="D1154" i="1"/>
  <c r="D1299" i="1"/>
  <c r="D1307" i="1"/>
  <c r="D1408" i="1"/>
  <c r="H1513" i="1"/>
  <c r="G1513" i="1"/>
  <c r="G1522" i="1"/>
  <c r="H1541" i="1"/>
  <c r="G1541" i="1"/>
  <c r="G1550" i="1"/>
  <c r="H1561" i="1"/>
  <c r="G1561" i="1"/>
  <c r="G1570" i="1"/>
  <c r="G1578" i="1"/>
  <c r="F45" i="4"/>
  <c r="D44" i="4"/>
  <c r="F197" i="4"/>
  <c r="D196" i="4"/>
  <c r="E299" i="4"/>
  <c r="D363" i="4"/>
  <c r="D484" i="4"/>
  <c r="F495" i="4"/>
  <c r="D567" i="4"/>
  <c r="D593" i="4"/>
  <c r="F13" i="5"/>
  <c r="D12" i="5"/>
  <c r="G287" i="9"/>
  <c r="E287" i="9" s="1"/>
  <c r="B287" i="9" s="1"/>
  <c r="D146" i="5"/>
  <c r="F149" i="5"/>
  <c r="F246" i="5"/>
  <c r="D245" i="5"/>
  <c r="D237" i="5" s="1"/>
  <c r="D190" i="5"/>
  <c r="F207" i="5"/>
  <c r="D35" i="6"/>
  <c r="E27" i="9"/>
  <c r="B27" i="9" s="1"/>
  <c r="E35" i="9"/>
  <c r="B35" i="9" s="1"/>
  <c r="E43" i="9"/>
  <c r="B43" i="9" s="1"/>
  <c r="F206" i="5"/>
  <c r="D49" i="8"/>
  <c r="B25" i="9"/>
  <c r="B33" i="9"/>
  <c r="B41" i="9"/>
  <c r="B49" i="9"/>
  <c r="E292" i="9"/>
  <c r="B292" i="9" s="1"/>
  <c r="E23" i="9"/>
  <c r="B23" i="9" s="1"/>
  <c r="E31" i="9"/>
  <c r="B31" i="9" s="1"/>
  <c r="E39" i="9"/>
  <c r="B39" i="9" s="1"/>
  <c r="E47" i="9"/>
  <c r="B47" i="9" s="1"/>
  <c r="E88" i="9"/>
  <c r="B88" i="9" s="1"/>
  <c r="B94" i="9"/>
  <c r="E104" i="9"/>
  <c r="B104" i="9" s="1"/>
  <c r="B110" i="9"/>
  <c r="E120" i="9"/>
  <c r="B120" i="9" s="1"/>
  <c r="B126" i="9"/>
  <c r="E136" i="9"/>
  <c r="B136" i="9" s="1"/>
  <c r="B146" i="9"/>
  <c r="E156" i="9"/>
  <c r="B156" i="9" s="1"/>
  <c r="G181" i="9"/>
  <c r="E181" i="9" s="1"/>
  <c r="B181" i="9" s="1"/>
  <c r="G189" i="9"/>
  <c r="E189" i="9" s="1"/>
  <c r="B189" i="9" s="1"/>
  <c r="G165" i="9"/>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78" i="9"/>
  <c r="E178" i="9" s="1"/>
  <c r="B178" i="9" s="1"/>
  <c r="G164" i="9"/>
  <c r="E164" i="9" s="1"/>
  <c r="B164" i="9" s="1"/>
  <c r="G163" i="9"/>
  <c r="E163" i="9" s="1"/>
  <c r="B163" i="9" s="1"/>
  <c r="G162" i="9"/>
  <c r="E162" i="9" s="1"/>
  <c r="B162" i="9" s="1"/>
  <c r="G161" i="9"/>
  <c r="E161" i="9" s="1"/>
  <c r="B161" i="9" s="1"/>
  <c r="G160" i="9"/>
  <c r="E160" i="9" s="1"/>
  <c r="B160" i="9" s="1"/>
  <c r="G190" i="9"/>
  <c r="E190" i="9" s="1"/>
  <c r="B190" i="9" s="1"/>
  <c r="G188" i="9"/>
  <c r="E188" i="9" s="1"/>
  <c r="B188" i="9" s="1"/>
  <c r="G186" i="9"/>
  <c r="E186" i="9" s="1"/>
  <c r="B186" i="9" s="1"/>
  <c r="G184" i="9"/>
  <c r="E184" i="9" s="1"/>
  <c r="B184" i="9" s="1"/>
  <c r="G182" i="9"/>
  <c r="E182" i="9" s="1"/>
  <c r="B182" i="9" s="1"/>
  <c r="G179" i="9"/>
  <c r="E179" i="9" s="1"/>
  <c r="B179"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56" i="9"/>
  <c r="B56" i="9" s="1"/>
  <c r="E60" i="9"/>
  <c r="B60" i="9" s="1"/>
  <c r="E64" i="9"/>
  <c r="B64" i="9" s="1"/>
  <c r="E68" i="9"/>
  <c r="B68" i="9" s="1"/>
  <c r="E72" i="9"/>
  <c r="B72" i="9" s="1"/>
  <c r="E76" i="9"/>
  <c r="B76" i="9" s="1"/>
  <c r="E80" i="9"/>
  <c r="B80" i="9" s="1"/>
  <c r="B86" i="9"/>
  <c r="E96" i="9"/>
  <c r="B96" i="9" s="1"/>
  <c r="B102" i="9"/>
  <c r="E112" i="9"/>
  <c r="B112" i="9" s="1"/>
  <c r="B118" i="9"/>
  <c r="E128" i="9"/>
  <c r="B128" i="9" s="1"/>
  <c r="B134" i="9"/>
  <c r="E148" i="9"/>
  <c r="B148" i="9" s="1"/>
  <c r="B154" i="9"/>
  <c r="G177" i="9"/>
  <c r="E177" i="9" s="1"/>
  <c r="B177" i="9" s="1"/>
  <c r="G185" i="9"/>
  <c r="E185" i="9" s="1"/>
  <c r="B185" i="9" s="1"/>
  <c r="G191" i="9"/>
  <c r="E191" i="9" s="1"/>
  <c r="B223" i="9"/>
  <c r="H31" i="3" l="1"/>
  <c r="H30" i="3"/>
  <c r="C1453" i="1"/>
  <c r="H29" i="3"/>
  <c r="I1451" i="1"/>
  <c r="G1437" i="1"/>
  <c r="D1469" i="1"/>
  <c r="G1469" i="1" s="1"/>
  <c r="H1469" i="1"/>
  <c r="D1453" i="1"/>
  <c r="H1453" i="1" s="1"/>
  <c r="G1454" i="1"/>
  <c r="G1453" i="1"/>
  <c r="E5" i="7"/>
  <c r="G297" i="9" s="1"/>
  <c r="E297" i="9" s="1"/>
  <c r="B297" i="9" s="1"/>
  <c r="H1437" i="1"/>
  <c r="H1501" i="1"/>
  <c r="G1481" i="1"/>
  <c r="F177" i="5"/>
  <c r="C1154" i="1"/>
  <c r="E289" i="9"/>
  <c r="B289" i="9" s="1"/>
  <c r="G1030" i="1"/>
  <c r="F258" i="5"/>
  <c r="C1235" i="1"/>
  <c r="E237" i="5"/>
  <c r="I23" i="3" s="1"/>
  <c r="D1214" i="1"/>
  <c r="F238" i="5"/>
  <c r="C1215" i="1"/>
  <c r="D68" i="5"/>
  <c r="H21" i="3" s="1"/>
  <c r="F69" i="5"/>
  <c r="E7" i="5"/>
  <c r="I20" i="3" s="1"/>
  <c r="F252" i="4"/>
  <c r="C248" i="1"/>
  <c r="E151" i="4"/>
  <c r="I17" i="3" s="1"/>
  <c r="F163" i="4"/>
  <c r="F114" i="6"/>
  <c r="C1408" i="1"/>
  <c r="H27" i="3"/>
  <c r="B191" i="9"/>
  <c r="G645" i="1"/>
  <c r="H645" i="1"/>
  <c r="F311" i="4"/>
  <c r="C306" i="1"/>
  <c r="H638" i="1"/>
  <c r="G638" i="1"/>
  <c r="H637" i="1"/>
  <c r="C159" i="1"/>
  <c r="G159" i="1" s="1"/>
  <c r="G173" i="1"/>
  <c r="H173" i="1"/>
  <c r="G160" i="1"/>
  <c r="F133" i="4"/>
  <c r="C129" i="1"/>
  <c r="F82" i="4"/>
  <c r="C78" i="1"/>
  <c r="G64" i="1"/>
  <c r="H64" i="1"/>
  <c r="F484" i="4"/>
  <c r="C478" i="1"/>
  <c r="F263" i="4"/>
  <c r="C259" i="1"/>
  <c r="F129" i="6"/>
  <c r="C1423" i="1"/>
  <c r="E165" i="9"/>
  <c r="B165" i="9" s="1"/>
  <c r="F237" i="5"/>
  <c r="H23" i="3"/>
  <c r="C1214" i="1"/>
  <c r="F245" i="5"/>
  <c r="C1222" i="1"/>
  <c r="F593" i="4"/>
  <c r="C587" i="1"/>
  <c r="F363" i="4"/>
  <c r="C358" i="1"/>
  <c r="F44" i="4"/>
  <c r="C40" i="1"/>
  <c r="H1154" i="1"/>
  <c r="G1154" i="1"/>
  <c r="G295" i="9"/>
  <c r="E295" i="9" s="1"/>
  <c r="B295" i="9" s="1"/>
  <c r="I34" i="3"/>
  <c r="C1517" i="1"/>
  <c r="D420" i="4"/>
  <c r="C415" i="1"/>
  <c r="F421" i="4"/>
  <c r="H20" i="9"/>
  <c r="D151" i="4"/>
  <c r="G20" i="9"/>
  <c r="C148" i="1"/>
  <c r="F152" i="4"/>
  <c r="F89" i="6"/>
  <c r="C1383" i="1"/>
  <c r="F580" i="4"/>
  <c r="C574" i="1"/>
  <c r="F106" i="4"/>
  <c r="C102" i="1"/>
  <c r="I22" i="3"/>
  <c r="D1153" i="1"/>
  <c r="E175" i="5"/>
  <c r="D1152" i="1" s="1"/>
  <c r="I21" i="3"/>
  <c r="D1046" i="1"/>
  <c r="C3" i="1"/>
  <c r="D6" i="4"/>
  <c r="F7" i="4"/>
  <c r="H159" i="1"/>
  <c r="F146" i="5"/>
  <c r="C1124" i="1"/>
  <c r="C1524" i="1"/>
  <c r="D43" i="8"/>
  <c r="F12" i="5"/>
  <c r="C990" i="1"/>
  <c r="D7" i="5"/>
  <c r="F567" i="4"/>
  <c r="C561" i="1"/>
  <c r="E298" i="4"/>
  <c r="E412" i="4" s="1"/>
  <c r="D294" i="1"/>
  <c r="H1408" i="1"/>
  <c r="G1408" i="1"/>
  <c r="H1048" i="1"/>
  <c r="G1048" i="1"/>
  <c r="D298" i="4"/>
  <c r="C294" i="1"/>
  <c r="F299" i="4"/>
  <c r="H1057" i="1"/>
  <c r="G1057" i="1"/>
  <c r="F50" i="4"/>
  <c r="C46" i="1"/>
  <c r="I16" i="3"/>
  <c r="D2" i="1"/>
  <c r="D147" i="1"/>
  <c r="H25" i="3"/>
  <c r="F35" i="6"/>
  <c r="C1329" i="1"/>
  <c r="D985" i="1"/>
  <c r="F529" i="4"/>
  <c r="D528" i="4"/>
  <c r="C523" i="1"/>
  <c r="E636" i="4"/>
  <c r="D630" i="1" s="1"/>
  <c r="D522" i="1"/>
  <c r="F212" i="9"/>
  <c r="B212" i="9" s="1"/>
  <c r="G291" i="9"/>
  <c r="E291" i="9" s="1"/>
  <c r="B291" i="9" s="1"/>
  <c r="F190" i="5"/>
  <c r="D176" i="5"/>
  <c r="C1167" i="1"/>
  <c r="F196" i="4"/>
  <c r="C192" i="1"/>
  <c r="H1307" i="1"/>
  <c r="G1307" i="1"/>
  <c r="H1047" i="1"/>
  <c r="G1047" i="1"/>
  <c r="G1576" i="1"/>
  <c r="H1576" i="1"/>
  <c r="F134" i="5"/>
  <c r="C1112" i="1"/>
  <c r="C120" i="1"/>
  <c r="F124" i="4"/>
  <c r="H1013" i="1"/>
  <c r="G1013" i="1"/>
  <c r="D141" i="6"/>
  <c r="F5" i="6"/>
  <c r="H24" i="3"/>
  <c r="C1299" i="1"/>
  <c r="D350" i="4"/>
  <c r="C346" i="1"/>
  <c r="F351" i="4"/>
  <c r="I28" i="3"/>
  <c r="D1435" i="1"/>
  <c r="F78" i="5"/>
  <c r="C1056" i="1"/>
  <c r="D1436" i="1" l="1"/>
  <c r="I29" i="3"/>
  <c r="E296" i="9"/>
  <c r="I10" i="3" s="1"/>
  <c r="E6" i="5"/>
  <c r="D984" i="1" s="1"/>
  <c r="G1235" i="1"/>
  <c r="H1235" i="1"/>
  <c r="H1215" i="1"/>
  <c r="G1215" i="1"/>
  <c r="F68" i="5"/>
  <c r="C1046" i="1"/>
  <c r="H1046" i="1" s="1"/>
  <c r="H248" i="1"/>
  <c r="G248" i="1"/>
  <c r="E289" i="4"/>
  <c r="E290" i="4" s="1"/>
  <c r="D286" i="1" s="1"/>
  <c r="H306" i="1"/>
  <c r="G306" i="1"/>
  <c r="E20" i="9"/>
  <c r="B20" i="9" s="1"/>
  <c r="G129" i="1"/>
  <c r="H129" i="1"/>
  <c r="H78" i="1"/>
  <c r="G78" i="1"/>
  <c r="H276" i="9"/>
  <c r="G294" i="1"/>
  <c r="H294" i="1"/>
  <c r="H561" i="1"/>
  <c r="G561" i="1"/>
  <c r="H1124" i="1"/>
  <c r="G1124" i="1"/>
  <c r="H415" i="1"/>
  <c r="G415" i="1"/>
  <c r="H40" i="1"/>
  <c r="G40" i="1"/>
  <c r="H1214" i="1"/>
  <c r="G1214" i="1"/>
  <c r="H346" i="1"/>
  <c r="G346" i="1"/>
  <c r="H1329" i="1"/>
  <c r="G1329" i="1"/>
  <c r="D407" i="4"/>
  <c r="C293" i="1"/>
  <c r="F298" i="4"/>
  <c r="I35" i="3"/>
  <c r="C1518" i="1"/>
  <c r="H11" i="3" s="1"/>
  <c r="G294" i="9"/>
  <c r="E294" i="9" s="1"/>
  <c r="D412" i="4"/>
  <c r="F6" i="4"/>
  <c r="H16" i="3"/>
  <c r="C2" i="1"/>
  <c r="H17" i="3"/>
  <c r="C147" i="1"/>
  <c r="D289" i="4"/>
  <c r="F151" i="4"/>
  <c r="F420" i="4"/>
  <c r="D635" i="4"/>
  <c r="C414" i="1"/>
  <c r="K1432" i="9"/>
  <c r="H1056" i="1"/>
  <c r="G1056" i="1"/>
  <c r="H1112" i="1"/>
  <c r="G1112" i="1"/>
  <c r="H1383" i="1"/>
  <c r="G1383" i="1"/>
  <c r="F141" i="6"/>
  <c r="H28" i="3"/>
  <c r="C1435" i="1"/>
  <c r="H1167" i="1"/>
  <c r="G1167" i="1"/>
  <c r="H1436" i="1"/>
  <c r="G1436" i="1"/>
  <c r="E639" i="4"/>
  <c r="D407" i="1"/>
  <c r="F7" i="5"/>
  <c r="D6" i="5"/>
  <c r="H20" i="3"/>
  <c r="C985" i="1"/>
  <c r="G1524" i="1"/>
  <c r="H1524" i="1"/>
  <c r="H3" i="1"/>
  <c r="G3" i="1"/>
  <c r="G574" i="1"/>
  <c r="H574" i="1"/>
  <c r="H1517" i="1"/>
  <c r="G1517" i="1"/>
  <c r="G358" i="1"/>
  <c r="H358" i="1"/>
  <c r="H1222" i="1"/>
  <c r="G1222" i="1"/>
  <c r="H259" i="1"/>
  <c r="G259" i="1"/>
  <c r="H192" i="1"/>
  <c r="G192" i="1"/>
  <c r="D636" i="4"/>
  <c r="F528" i="4"/>
  <c r="C522" i="1"/>
  <c r="H102" i="1"/>
  <c r="G102" i="1"/>
  <c r="H587" i="1"/>
  <c r="G587" i="1"/>
  <c r="H1423" i="1"/>
  <c r="G1423" i="1"/>
  <c r="H478" i="1"/>
  <c r="G478" i="1"/>
  <c r="E413" i="4"/>
  <c r="E414" i="4" s="1"/>
  <c r="D409" i="1" s="1"/>
  <c r="D285" i="1"/>
  <c r="E291" i="4"/>
  <c r="D287" i="1" s="1"/>
  <c r="F350" i="4"/>
  <c r="C345" i="1"/>
  <c r="D408" i="4"/>
  <c r="H1299" i="1"/>
  <c r="H9" i="3"/>
  <c r="G1299" i="1"/>
  <c r="G299" i="9"/>
  <c r="E299" i="9" s="1"/>
  <c r="G120" i="1"/>
  <c r="H120" i="1"/>
  <c r="D175" i="5"/>
  <c r="H22" i="3"/>
  <c r="F176" i="5"/>
  <c r="C1153" i="1"/>
  <c r="H523" i="1"/>
  <c r="G523" i="1"/>
  <c r="G46" i="1"/>
  <c r="H46" i="1"/>
  <c r="E407" i="4"/>
  <c r="D402" i="1" s="1"/>
  <c r="D293" i="1"/>
  <c r="E408" i="4"/>
  <c r="D403" i="1" s="1"/>
  <c r="H990" i="1"/>
  <c r="G990" i="1"/>
  <c r="H148" i="1"/>
  <c r="G148" i="1"/>
  <c r="G1046" i="1" l="1"/>
  <c r="E19" i="9"/>
  <c r="N3" i="9"/>
  <c r="F408" i="4"/>
  <c r="C403" i="1"/>
  <c r="F636" i="4"/>
  <c r="C630" i="1"/>
  <c r="G345" i="1"/>
  <c r="H345" i="1"/>
  <c r="G282" i="9"/>
  <c r="E282" i="9" s="1"/>
  <c r="B282" i="9" s="1"/>
  <c r="G276" i="9"/>
  <c r="E276" i="9" s="1"/>
  <c r="F6" i="5"/>
  <c r="C984" i="1"/>
  <c r="E298" i="9"/>
  <c r="I9" i="3" s="1"/>
  <c r="B299" i="9"/>
  <c r="F175" i="5"/>
  <c r="C1152" i="1"/>
  <c r="E640" i="4"/>
  <c r="D408" i="1"/>
  <c r="E415" i="4"/>
  <c r="D410" i="1" s="1"/>
  <c r="D633" i="1"/>
  <c r="G2" i="1"/>
  <c r="H2" i="1"/>
  <c r="D639" i="4"/>
  <c r="C407" i="1"/>
  <c r="F412" i="4"/>
  <c r="H1153" i="1"/>
  <c r="G1153" i="1"/>
  <c r="K3" i="9"/>
  <c r="G522" i="1"/>
  <c r="H522" i="1"/>
  <c r="H1435" i="1"/>
  <c r="G1435" i="1"/>
  <c r="G414" i="1"/>
  <c r="H414" i="1"/>
  <c r="D291" i="4"/>
  <c r="F289" i="4"/>
  <c r="D413" i="4"/>
  <c r="C285" i="1"/>
  <c r="D290" i="4"/>
  <c r="E293" i="9"/>
  <c r="I11" i="3" s="1"/>
  <c r="B294" i="9"/>
  <c r="H293" i="1"/>
  <c r="G293" i="1"/>
  <c r="H985" i="1"/>
  <c r="G985" i="1"/>
  <c r="F635" i="4"/>
  <c r="C629" i="1"/>
  <c r="G147" i="1"/>
  <c r="H147" i="1"/>
  <c r="H1518" i="1"/>
  <c r="G1518" i="1"/>
  <c r="F407" i="4"/>
  <c r="C402" i="1"/>
  <c r="H285" i="1" l="1"/>
  <c r="G285" i="1"/>
  <c r="G407" i="1"/>
  <c r="H407" i="1"/>
  <c r="G402" i="1"/>
  <c r="H402" i="1"/>
  <c r="D640" i="4"/>
  <c r="D415" i="4"/>
  <c r="F413" i="4"/>
  <c r="C408" i="1"/>
  <c r="D641" i="4"/>
  <c r="F639" i="4"/>
  <c r="C633" i="1"/>
  <c r="E642" i="4"/>
  <c r="D634" i="1"/>
  <c r="E641" i="4"/>
  <c r="H1152" i="1"/>
  <c r="G1152" i="1"/>
  <c r="H8" i="3"/>
  <c r="H984" i="1"/>
  <c r="G984" i="1"/>
  <c r="H403" i="1"/>
  <c r="G403" i="1"/>
  <c r="H629" i="1"/>
  <c r="G629" i="1"/>
  <c r="F290" i="4"/>
  <c r="C286" i="1"/>
  <c r="C287" i="1"/>
  <c r="F291" i="4"/>
  <c r="D414" i="4"/>
  <c r="E275" i="9"/>
  <c r="B276" i="9"/>
  <c r="H630" i="1"/>
  <c r="G630" i="1"/>
  <c r="M3" i="9" l="1"/>
  <c r="I8" i="3"/>
  <c r="C635" i="1"/>
  <c r="F641" i="4"/>
  <c r="D642" i="4"/>
  <c r="D645" i="4" s="1"/>
  <c r="F640" i="4"/>
  <c r="C634" i="1"/>
  <c r="F415" i="4"/>
  <c r="C410" i="1"/>
  <c r="E646" i="4"/>
  <c r="D636" i="1"/>
  <c r="G408" i="1"/>
  <c r="H408" i="1"/>
  <c r="H287" i="1"/>
  <c r="G287" i="1"/>
  <c r="E645" i="4"/>
  <c r="D635" i="1"/>
  <c r="G286" i="1"/>
  <c r="H286" i="1"/>
  <c r="F414" i="4"/>
  <c r="C409" i="1"/>
  <c r="H633" i="1"/>
  <c r="G633" i="1"/>
  <c r="H634" i="1" l="1"/>
  <c r="G634" i="1"/>
  <c r="G409" i="1"/>
  <c r="H409" i="1"/>
  <c r="I19" i="3"/>
  <c r="D640" i="1"/>
  <c r="G410" i="1"/>
  <c r="H410" i="1"/>
  <c r="F642" i="4"/>
  <c r="D646" i="4"/>
  <c r="C636" i="1"/>
  <c r="H635" i="1"/>
  <c r="G635" i="1"/>
  <c r="H18" i="3"/>
  <c r="C639" i="1"/>
  <c r="F645" i="4"/>
  <c r="I18" i="3"/>
  <c r="D639" i="1"/>
  <c r="H636" i="1" l="1"/>
  <c r="G636" i="1"/>
  <c r="F646" i="4"/>
  <c r="H19" i="3"/>
  <c r="C640" i="1"/>
  <c r="H7" i="3" s="1"/>
  <c r="H639" i="1"/>
  <c r="G639" i="1"/>
  <c r="J3" i="9" l="1"/>
  <c r="I7" i="3"/>
  <c r="H640" i="1"/>
  <c r="G640" i="1"/>
  <c r="M272" i="9" l="1"/>
  <c r="L272" i="9"/>
  <c r="H18" i="9"/>
  <c r="G18" i="9"/>
  <c r="K9" i="9"/>
  <c r="J6" i="9"/>
  <c r="L15" i="9"/>
  <c r="K5" i="9"/>
  <c r="H17" i="9"/>
  <c r="I11" i="9"/>
  <c r="M16" i="9"/>
  <c r="K13" i="9"/>
  <c r="J10" i="9"/>
  <c r="I7" i="9"/>
  <c r="K6" i="9"/>
  <c r="J11" i="9"/>
  <c r="I17" i="9"/>
  <c r="I5" i="9"/>
  <c r="K11" i="9"/>
  <c r="H16" i="9"/>
  <c r="J9" i="9"/>
  <c r="H15" i="9"/>
  <c r="K10" i="9"/>
  <c r="G15" i="9"/>
  <c r="J7" i="9"/>
  <c r="I12" i="9"/>
  <c r="K7" i="9"/>
  <c r="J12" i="9"/>
  <c r="J17" i="9"/>
  <c r="J5" i="9"/>
  <c r="L16" i="9"/>
  <c r="I6" i="9"/>
  <c r="K12" i="9"/>
  <c r="G16" i="9"/>
  <c r="I9" i="9"/>
  <c r="I8" i="9"/>
  <c r="M15" i="9"/>
  <c r="J8" i="9"/>
  <c r="I13" i="9"/>
  <c r="G17" i="9"/>
  <c r="K8" i="9"/>
  <c r="J13" i="9"/>
  <c r="F16" i="9" l="1"/>
  <c r="E16" i="9"/>
  <c r="E12" i="9"/>
  <c r="B12" i="9" s="1"/>
  <c r="F272" i="9"/>
  <c r="B272" i="9" s="1"/>
  <c r="E10" i="9"/>
  <c r="B10" i="9" s="1"/>
  <c r="E6" i="9"/>
  <c r="B6" i="9" s="1"/>
  <c r="E18" i="9"/>
  <c r="B18" i="9" s="1"/>
  <c r="E11" i="9"/>
  <c r="B11" i="9" s="1"/>
  <c r="E8" i="9"/>
  <c r="B8" i="9" s="1"/>
  <c r="E15" i="9"/>
  <c r="E17" i="9"/>
  <c r="B17" i="9" s="1"/>
  <c r="E13" i="9"/>
  <c r="B13" i="9" s="1"/>
  <c r="E9" i="9"/>
  <c r="B9" i="9" s="1"/>
  <c r="F15" i="9"/>
  <c r="E5" i="9"/>
  <c r="E7" i="9"/>
  <c r="B7" i="9" s="1"/>
  <c r="B16" i="9" l="1"/>
  <c r="F14" i="9"/>
  <c r="F19" i="9"/>
  <c r="E4" i="9"/>
  <c r="B5"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<sst xmlns="http://schemas.openxmlformats.org/spreadsheetml/2006/main" count="4313" uniqueCount="3393">
  <si>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</si>
  <si>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</si>
  <si>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</si>
  <si>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</si>
  <si>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</si>
  <si>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</si>
  <si>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</si>
  <si>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</si>
  <si>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</si>
  <si>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</si>
  <si>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</si>
  <si>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</si>
  <si>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</si>
  <si>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</si>
  <si>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</si>
  <si>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</si>
  <si>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</si>
  <si>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</si>
  <si>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</si>
  <si>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</si>
  <si>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</si>
  <si>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</si>
  <si>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</si>
  <si>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</si>
  <si>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</si>
  <si>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</si>
  <si>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</si>
  <si>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</si>
  <si>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</si>
  <si>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</si>
  <si>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</si>
  <si>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I  GIMNAZIJA SPLIT</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</si>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</sst>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10208109</v>
      </c>
      <c r="D2" s="6">
        <f>'PR-RAS'!E6</f>
        <v>11062636.830000002</v>
      </c>
      <c r="E2" s="6">
        <v>0</v>
      </c>
      <c r="F2" s="6">
        <v>0</v>
      </c>
      <c r="G2" s="7">
        <f t="shared" ref="G2:G264" si="0">(B2/1000)*(C2*1+D2*2)</f>
        <v>32333.382660000003</v>
      </c>
      <c r="H2" s="7">
        <f t="shared" ref="H2:H264" si="1">ABS(C2-ROUND(C2,0))+ABS(D2-ROUND(D2,0))</f>
        <v>0.16999999806284904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9566459</v>
      </c>
      <c r="D46" s="1">
        <f>'PR-RAS'!E50</f>
        <v>10182723.32</v>
      </c>
      <c r="E46" s="1">
        <v>0</v>
      </c>
      <c r="F46" s="1">
        <v>0</v>
      </c>
      <c r="G46" s="2">
        <f t="shared" si="0"/>
        <v>1346935.7538000001</v>
      </c>
      <c r="H46" s="2">
        <f t="shared" si="1"/>
        <v>0.32000000029802322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9563959</v>
      </c>
      <c r="D64" s="1">
        <f>'PR-RAS'!E68</f>
        <v>10177723.32</v>
      </c>
      <c r="E64" s="1">
        <v>0</v>
      </c>
      <c r="F64" s="1">
        <v>0</v>
      </c>
      <c r="G64" s="2">
        <f t="shared" si="0"/>
        <v>1884922.55532</v>
      </c>
      <c r="H64" s="2">
        <f t="shared" si="1"/>
        <v>0.32000000029802322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9557959</v>
      </c>
      <c r="D65" s="1">
        <f>'PR-RAS'!E69</f>
        <v>10171723.32</v>
      </c>
      <c r="E65" s="1">
        <v>0</v>
      </c>
      <c r="F65" s="1">
        <v>0</v>
      </c>
      <c r="G65" s="2">
        <f t="shared" si="0"/>
        <v>1913689.9609600001</v>
      </c>
      <c r="H65" s="2">
        <f t="shared" si="1"/>
        <v>0.32000000029802322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6000</v>
      </c>
      <c r="D66" s="1">
        <f>'PR-RAS'!E70</f>
        <v>6000</v>
      </c>
      <c r="E66" s="1">
        <v>0</v>
      </c>
      <c r="F66" s="1">
        <v>0</v>
      </c>
      <c r="G66" s="2">
        <f t="shared" si="0"/>
        <v>1170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2500</v>
      </c>
      <c r="D73" s="1">
        <f>'PR-RAS'!E77</f>
        <v>5000</v>
      </c>
      <c r="E73" s="1">
        <v>0</v>
      </c>
      <c r="F73" s="1">
        <v>0</v>
      </c>
      <c r="G73" s="2">
        <f t="shared" si="0"/>
        <v>899.99999999999989</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5000</v>
      </c>
      <c r="E74" s="1">
        <v>0</v>
      </c>
      <c r="F74" s="1">
        <v>0</v>
      </c>
      <c r="G74" s="2">
        <f t="shared" si="0"/>
        <v>730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2500</v>
      </c>
      <c r="D76" s="1">
        <f>'PR-RAS'!E80</f>
        <v>0</v>
      </c>
      <c r="E76" s="1">
        <v>0</v>
      </c>
      <c r="F76" s="1">
        <v>0</v>
      </c>
      <c r="G76" s="2">
        <f t="shared" si="0"/>
        <v>187.5</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v>
      </c>
      <c r="D78" s="1">
        <f>'PR-RAS'!E82</f>
        <v>0.3</v>
      </c>
      <c r="E78" s="1">
        <v>0</v>
      </c>
      <c r="F78" s="1">
        <v>0</v>
      </c>
      <c r="G78" s="2">
        <f t="shared" si="0"/>
        <v>0.2772</v>
      </c>
      <c r="H78" s="2">
        <f t="shared" si="1"/>
        <v>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v>
      </c>
      <c r="D79" s="1">
        <f>'PR-RAS'!E83</f>
        <v>0.3</v>
      </c>
      <c r="E79" s="1">
        <v>0</v>
      </c>
      <c r="F79" s="1">
        <v>0</v>
      </c>
      <c r="G79" s="2">
        <f t="shared" si="0"/>
        <v>0.28079999999999999</v>
      </c>
      <c r="H79" s="2">
        <f t="shared" si="1"/>
        <v>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v>
      </c>
      <c r="D81" s="1">
        <f>'PR-RAS'!E85</f>
        <v>0.3</v>
      </c>
      <c r="E81" s="1">
        <v>0</v>
      </c>
      <c r="F81" s="1">
        <v>0</v>
      </c>
      <c r="G81" s="2">
        <f t="shared" si="0"/>
        <v>0.28800000000000003</v>
      </c>
      <c r="H81" s="2">
        <f t="shared" si="1"/>
        <v>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4484</v>
      </c>
      <c r="D102" s="1">
        <f>'PR-RAS'!E106</f>
        <v>38712</v>
      </c>
      <c r="E102" s="1">
        <v>0</v>
      </c>
      <c r="F102" s="1">
        <v>0</v>
      </c>
      <c r="G102" s="2">
        <f t="shared" si="0"/>
        <v>8272.7080000000005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4484</v>
      </c>
      <c r="D108" s="1">
        <f>'PR-RAS'!E112</f>
        <v>38712</v>
      </c>
      <c r="E108" s="1">
        <v>0</v>
      </c>
      <c r="F108" s="1">
        <v>0</v>
      </c>
      <c r="G108" s="2">
        <f t="shared" si="0"/>
        <v>8764.155999999999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4484</v>
      </c>
      <c r="D113" s="1">
        <f>'PR-RAS'!E117</f>
        <v>38712</v>
      </c>
      <c r="E113" s="1">
        <v>0</v>
      </c>
      <c r="F113" s="1">
        <v>0</v>
      </c>
      <c r="G113" s="2">
        <f t="shared" si="0"/>
        <v>9173.6959999999999</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5800</v>
      </c>
      <c r="D120" s="1">
        <f>'PR-RAS'!E124</f>
        <v>49636</v>
      </c>
      <c r="E120" s="1">
        <v>0</v>
      </c>
      <c r="F120" s="1">
        <v>0</v>
      </c>
      <c r="G120" s="2">
        <f t="shared" si="0"/>
        <v>12503.567999999999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5800</v>
      </c>
      <c r="D124" s="1">
        <f>'PR-RAS'!E128</f>
        <v>49636</v>
      </c>
      <c r="E124" s="1">
        <v>0</v>
      </c>
      <c r="F124" s="1">
        <v>0</v>
      </c>
      <c r="G124" s="2">
        <f t="shared" si="0"/>
        <v>12923.856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5800</v>
      </c>
      <c r="D125" s="1">
        <f>'PR-RAS'!E129</f>
        <v>49636</v>
      </c>
      <c r="E125" s="1">
        <v>0</v>
      </c>
      <c r="F125" s="1">
        <v>0</v>
      </c>
      <c r="G125" s="2">
        <f t="shared" si="0"/>
        <v>13028.928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631363</v>
      </c>
      <c r="D129" s="1">
        <f>'PR-RAS'!E133</f>
        <v>791565.21</v>
      </c>
      <c r="E129" s="1">
        <v>0</v>
      </c>
      <c r="F129" s="1">
        <v>0</v>
      </c>
      <c r="G129" s="2">
        <f t="shared" si="0"/>
        <v>283455.15775999997</v>
      </c>
      <c r="H129" s="2">
        <f t="shared" si="1"/>
        <v>0.2099999999627471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631363</v>
      </c>
      <c r="D130" s="1">
        <f>'PR-RAS'!E134</f>
        <v>791565.21</v>
      </c>
      <c r="E130" s="1">
        <v>0</v>
      </c>
      <c r="F130" s="1">
        <v>0</v>
      </c>
      <c r="G130" s="2">
        <f t="shared" si="0"/>
        <v>285669.65117999999</v>
      </c>
      <c r="H130" s="2">
        <f t="shared" si="1"/>
        <v>0.2099999999627471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631363</v>
      </c>
      <c r="D131" s="1">
        <f>'PR-RAS'!E135</f>
        <v>767215.21</v>
      </c>
      <c r="E131" s="1">
        <v>0</v>
      </c>
      <c r="F131" s="1">
        <v>0</v>
      </c>
      <c r="G131" s="2">
        <f t="shared" si="0"/>
        <v>281553.1446</v>
      </c>
      <c r="H131" s="2">
        <f t="shared" si="1"/>
        <v>0.2099999999627471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24350</v>
      </c>
      <c r="E132" s="1">
        <v>0</v>
      </c>
      <c r="F132" s="1">
        <v>0</v>
      </c>
      <c r="G132" s="2">
        <f t="shared" si="0"/>
        <v>6379.7</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10288969</v>
      </c>
      <c r="D147" s="1">
        <f>'PR-RAS'!E151</f>
        <v>11030457.379999999</v>
      </c>
      <c r="E147" s="1">
        <v>0</v>
      </c>
      <c r="F147" s="1">
        <v>0</v>
      </c>
      <c r="G147" s="2">
        <f t="shared" si="0"/>
        <v>4723083.0289599998</v>
      </c>
      <c r="H147" s="2">
        <f t="shared" si="1"/>
        <v>0.37999999895691872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9410656</v>
      </c>
      <c r="D148" s="1">
        <f>'PR-RAS'!E152</f>
        <v>9916105.75</v>
      </c>
      <c r="E148" s="1">
        <v>0</v>
      </c>
      <c r="F148" s="1">
        <v>0</v>
      </c>
      <c r="G148" s="2">
        <f t="shared" si="0"/>
        <v>4298701.5225</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7823302</v>
      </c>
      <c r="D149" s="1">
        <f>'PR-RAS'!E153</f>
        <v>8209308.3300000001</v>
      </c>
      <c r="E149" s="1">
        <v>0</v>
      </c>
      <c r="F149" s="1">
        <v>0</v>
      </c>
      <c r="G149" s="2">
        <f t="shared" si="0"/>
        <v>3587803.9616799997</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7823302</v>
      </c>
      <c r="D150" s="1">
        <f>'PR-RAS'!E154</f>
        <v>8209308.3300000001</v>
      </c>
      <c r="E150" s="1">
        <v>0</v>
      </c>
      <c r="F150" s="1">
        <v>0</v>
      </c>
      <c r="G150" s="2">
        <f t="shared" si="0"/>
        <v>3612045.8803399997</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295498</v>
      </c>
      <c r="D154" s="1">
        <f>'PR-RAS'!E158</f>
        <v>351114</v>
      </c>
      <c r="E154" s="1">
        <v>0</v>
      </c>
      <c r="F154" s="1">
        <v>0</v>
      </c>
      <c r="G154" s="2">
        <f t="shared" si="0"/>
        <v>152652.07800000001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1291856</v>
      </c>
      <c r="D155" s="1">
        <f>'PR-RAS'!E159</f>
        <v>1355683.42</v>
      </c>
      <c r="E155" s="1">
        <v>0</v>
      </c>
      <c r="F155" s="1">
        <v>0</v>
      </c>
      <c r="G155" s="2">
        <f t="shared" si="0"/>
        <v>616496.31735999999</v>
      </c>
      <c r="H155" s="2">
        <f t="shared" si="1"/>
        <v>0.41999999992549419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1291856</v>
      </c>
      <c r="D157" s="1">
        <f>'PR-RAS'!E161</f>
        <v>1355683.42</v>
      </c>
      <c r="E157" s="1">
        <v>0</v>
      </c>
      <c r="F157" s="1">
        <v>0</v>
      </c>
      <c r="G157" s="2">
        <f t="shared" si="0"/>
        <v>624502.76303999999</v>
      </c>
      <c r="H157" s="2">
        <f t="shared" si="1"/>
        <v>0.41999999992549419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821372</v>
      </c>
      <c r="D159" s="1">
        <f>'PR-RAS'!E163</f>
        <v>1041763.9299999999</v>
      </c>
      <c r="E159" s="1">
        <v>0</v>
      </c>
      <c r="F159" s="1">
        <v>0</v>
      </c>
      <c r="G159" s="2">
        <f t="shared" si="0"/>
        <v>458974.17787999997</v>
      </c>
      <c r="H159" s="2">
        <f t="shared" si="1"/>
        <v>7.000000006519258E-2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142473</v>
      </c>
      <c r="D160" s="1">
        <f>'PR-RAS'!E164</f>
        <v>220199.12</v>
      </c>
      <c r="E160" s="1">
        <v>0</v>
      </c>
      <c r="F160" s="1">
        <v>0</v>
      </c>
      <c r="G160" s="2">
        <f t="shared" si="0"/>
        <v>92676.527159999998</v>
      </c>
      <c r="H160" s="2">
        <f t="shared" si="1"/>
        <v>0.11999999999534339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7656</v>
      </c>
      <c r="D161" s="1">
        <f>'PR-RAS'!E165</f>
        <v>72905.11</v>
      </c>
      <c r="E161" s="1">
        <v>0</v>
      </c>
      <c r="F161" s="1">
        <v>0</v>
      </c>
      <c r="G161" s="2">
        <f t="shared" si="0"/>
        <v>24554.5952</v>
      </c>
      <c r="H161" s="2">
        <f t="shared" si="1"/>
        <v>0.11000000000058208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130497</v>
      </c>
      <c r="D162" s="1">
        <f>'PR-RAS'!E166</f>
        <v>139014.01</v>
      </c>
      <c r="E162" s="1">
        <v>0</v>
      </c>
      <c r="F162" s="1">
        <v>0</v>
      </c>
      <c r="G162" s="2">
        <f t="shared" si="0"/>
        <v>65772.528220000007</v>
      </c>
      <c r="H162" s="2">
        <f t="shared" si="1"/>
        <v>1.0000000009313226E-2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4320</v>
      </c>
      <c r="D163" s="1">
        <f>'PR-RAS'!E167</f>
        <v>8280</v>
      </c>
      <c r="E163" s="1">
        <v>0</v>
      </c>
      <c r="F163" s="1">
        <v>0</v>
      </c>
      <c r="G163" s="2">
        <f t="shared" si="0"/>
        <v>3382.56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245176</v>
      </c>
      <c r="D165" s="1">
        <f>'PR-RAS'!E169</f>
        <v>307479.57</v>
      </c>
      <c r="E165" s="1">
        <v>0</v>
      </c>
      <c r="F165" s="1">
        <v>0</v>
      </c>
      <c r="G165" s="2">
        <f t="shared" si="0"/>
        <v>141062.16296000002</v>
      </c>
      <c r="H165" s="2">
        <f t="shared" si="1"/>
        <v>0.42999999999301508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79730</v>
      </c>
      <c r="D166" s="1">
        <f>'PR-RAS'!E170</f>
        <v>99083.44</v>
      </c>
      <c r="E166" s="1">
        <v>0</v>
      </c>
      <c r="F166" s="1">
        <v>0</v>
      </c>
      <c r="G166" s="2">
        <f t="shared" si="0"/>
        <v>45852.985200000003</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532</v>
      </c>
      <c r="E167" s="1">
        <v>0</v>
      </c>
      <c r="F167" s="1">
        <v>0</v>
      </c>
      <c r="G167" s="2">
        <f t="shared" si="0"/>
        <v>176.624</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119599</v>
      </c>
      <c r="D168" s="1">
        <f>'PR-RAS'!E172</f>
        <v>146976.63</v>
      </c>
      <c r="E168" s="1">
        <v>0</v>
      </c>
      <c r="F168" s="1">
        <v>0</v>
      </c>
      <c r="G168" s="2">
        <f t="shared" si="0"/>
        <v>69063.22742000001</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19963</v>
      </c>
      <c r="D169" s="1">
        <f>'PR-RAS'!E173</f>
        <v>43051.27</v>
      </c>
      <c r="E169" s="1">
        <v>0</v>
      </c>
      <c r="F169" s="1">
        <v>0</v>
      </c>
      <c r="G169" s="2">
        <f t="shared" si="0"/>
        <v>17819.010719999998</v>
      </c>
      <c r="H169" s="2">
        <f t="shared" si="1"/>
        <v>0.26999999999679858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19764</v>
      </c>
      <c r="D170" s="1">
        <f>'PR-RAS'!E174</f>
        <v>16132.26</v>
      </c>
      <c r="E170" s="1">
        <v>0</v>
      </c>
      <c r="F170" s="1">
        <v>0</v>
      </c>
      <c r="G170" s="2">
        <f t="shared" si="0"/>
        <v>8792.8198800000009</v>
      </c>
      <c r="H170" s="2">
        <f t="shared" si="1"/>
        <v>0.26000000000021828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6120</v>
      </c>
      <c r="D172" s="1">
        <f>'PR-RAS'!E176</f>
        <v>1703.97</v>
      </c>
      <c r="E172" s="1">
        <v>0</v>
      </c>
      <c r="F172" s="1">
        <v>0</v>
      </c>
      <c r="G172" s="2">
        <f t="shared" si="0"/>
        <v>1629.2777400000002</v>
      </c>
      <c r="H172" s="2">
        <f t="shared" si="1"/>
        <v>2.9999999999972715E-2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367407</v>
      </c>
      <c r="D173" s="1">
        <f>'PR-RAS'!E177</f>
        <v>418901.95</v>
      </c>
      <c r="E173" s="1">
        <v>0</v>
      </c>
      <c r="F173" s="1">
        <v>0</v>
      </c>
      <c r="G173" s="2">
        <f t="shared" si="0"/>
        <v>207296.27479999996</v>
      </c>
      <c r="H173" s="2">
        <f t="shared" si="1"/>
        <v>4.9999999988358468E-2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12730</v>
      </c>
      <c r="D174" s="1">
        <f>'PR-RAS'!E178</f>
        <v>14273.2</v>
      </c>
      <c r="E174" s="1">
        <v>0</v>
      </c>
      <c r="F174" s="1">
        <v>0</v>
      </c>
      <c r="G174" s="2">
        <f t="shared" si="0"/>
        <v>7140.8171999999995</v>
      </c>
      <c r="H174" s="2">
        <f t="shared" si="1"/>
        <v>0.2000000000007276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111492</v>
      </c>
      <c r="D175" s="1">
        <f>'PR-RAS'!E179</f>
        <v>107397.38</v>
      </c>
      <c r="E175" s="1">
        <v>0</v>
      </c>
      <c r="F175" s="1">
        <v>0</v>
      </c>
      <c r="G175" s="2">
        <f t="shared" si="0"/>
        <v>56773.896239999995</v>
      </c>
      <c r="H175" s="2">
        <f t="shared" si="1"/>
        <v>0.38000000000465661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462.5</v>
      </c>
      <c r="E176" s="1">
        <v>0</v>
      </c>
      <c r="F176" s="1">
        <v>0</v>
      </c>
      <c r="G176" s="2">
        <f t="shared" si="0"/>
        <v>161.875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43903</v>
      </c>
      <c r="D177" s="1">
        <f>'PR-RAS'!E181</f>
        <v>41625.61</v>
      </c>
      <c r="E177" s="1">
        <v>0</v>
      </c>
      <c r="F177" s="1">
        <v>0</v>
      </c>
      <c r="G177" s="2">
        <f t="shared" si="0"/>
        <v>22379.14272</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16100</v>
      </c>
      <c r="D179" s="1">
        <f>'PR-RAS'!E183</f>
        <v>36300</v>
      </c>
      <c r="E179" s="1">
        <v>0</v>
      </c>
      <c r="F179" s="1">
        <v>0</v>
      </c>
      <c r="G179" s="2">
        <f t="shared" si="0"/>
        <v>15788.599999999999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80980</v>
      </c>
      <c r="D180" s="1">
        <f>'PR-RAS'!E184</f>
        <v>119263.76</v>
      </c>
      <c r="E180" s="1">
        <v>0</v>
      </c>
      <c r="F180" s="1">
        <v>0</v>
      </c>
      <c r="G180" s="2">
        <f t="shared" si="0"/>
        <v>57191.846080000003</v>
      </c>
      <c r="H180" s="2">
        <f t="shared" si="1"/>
        <v>0.24000000000523869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31625</v>
      </c>
      <c r="D181" s="1">
        <f>'PR-RAS'!E185</f>
        <v>27240</v>
      </c>
      <c r="E181" s="1">
        <v>0</v>
      </c>
      <c r="F181" s="1">
        <v>0</v>
      </c>
      <c r="G181" s="2">
        <f t="shared" si="0"/>
        <v>15498.9</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70577</v>
      </c>
      <c r="D182" s="1">
        <f>'PR-RAS'!E186</f>
        <v>72339.5</v>
      </c>
      <c r="E182" s="1">
        <v>0</v>
      </c>
      <c r="F182" s="1">
        <v>0</v>
      </c>
      <c r="G182" s="2">
        <f t="shared" si="0"/>
        <v>38961.335999999996</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66316</v>
      </c>
      <c r="D184" s="1">
        <f>'PR-RAS'!E188</f>
        <v>95183.290000000008</v>
      </c>
      <c r="E184" s="1">
        <v>0</v>
      </c>
      <c r="F184" s="1">
        <v>0</v>
      </c>
      <c r="G184" s="2">
        <f t="shared" si="0"/>
        <v>46972.91214</v>
      </c>
      <c r="H184" s="2">
        <f t="shared" si="1"/>
        <v>0.29000000000814907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10880</v>
      </c>
      <c r="D185" s="1">
        <f>'PR-RAS'!E189</f>
        <v>4420</v>
      </c>
      <c r="E185" s="1">
        <v>0</v>
      </c>
      <c r="F185" s="1">
        <v>0</v>
      </c>
      <c r="G185" s="2">
        <f t="shared" si="0"/>
        <v>3628.48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8389</v>
      </c>
      <c r="D187" s="1">
        <f>'PR-RAS'!E191</f>
        <v>12783.91</v>
      </c>
      <c r="E187" s="1">
        <v>0</v>
      </c>
      <c r="F187" s="1">
        <v>0</v>
      </c>
      <c r="G187" s="2">
        <f t="shared" si="0"/>
        <v>6315.9685200000004</v>
      </c>
      <c r="H187" s="2">
        <f t="shared" si="1"/>
        <v>9.0000000000145519E-2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1270</v>
      </c>
      <c r="D188" s="1">
        <f>'PR-RAS'!E192</f>
        <v>720</v>
      </c>
      <c r="E188" s="1">
        <v>0</v>
      </c>
      <c r="F188" s="1">
        <v>0</v>
      </c>
      <c r="G188" s="2">
        <f t="shared" si="0"/>
        <v>506.77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34125</v>
      </c>
      <c r="D189" s="1">
        <f>'PR-RAS'!E193</f>
        <v>39625</v>
      </c>
      <c r="E189" s="1">
        <v>0</v>
      </c>
      <c r="F189" s="1">
        <v>0</v>
      </c>
      <c r="G189" s="2">
        <f t="shared" si="0"/>
        <v>21314.5</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11652</v>
      </c>
      <c r="D191" s="1">
        <f>'PR-RAS'!E195</f>
        <v>37634.379999999997</v>
      </c>
      <c r="E191" s="1">
        <v>0</v>
      </c>
      <c r="F191" s="1">
        <v>0</v>
      </c>
      <c r="G191" s="2">
        <f t="shared" si="0"/>
        <v>16514.9444</v>
      </c>
      <c r="H191" s="2">
        <f t="shared" si="1"/>
        <v>0.37999999999738066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55118</v>
      </c>
      <c r="D192" s="1">
        <f>'PR-RAS'!E196</f>
        <v>72587.7</v>
      </c>
      <c r="E192" s="1">
        <v>0</v>
      </c>
      <c r="F192" s="1">
        <v>0</v>
      </c>
      <c r="G192" s="2">
        <f t="shared" si="0"/>
        <v>38256.039400000001</v>
      </c>
      <c r="H192" s="2">
        <f t="shared" si="1"/>
        <v>0.30000000000291038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55118</v>
      </c>
      <c r="D206" s="1">
        <f>'PR-RAS'!E210</f>
        <v>72587.7</v>
      </c>
      <c r="E206" s="1">
        <v>0</v>
      </c>
      <c r="F206" s="1">
        <v>0</v>
      </c>
      <c r="G206" s="2">
        <f t="shared" si="0"/>
        <v>41060.146999999997</v>
      </c>
      <c r="H206" s="2">
        <f t="shared" si="1"/>
        <v>0.30000000000291038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5964</v>
      </c>
      <c r="D207" s="1">
        <f>'PR-RAS'!E211</f>
        <v>7486.19</v>
      </c>
      <c r="E207" s="1">
        <v>0</v>
      </c>
      <c r="F207" s="1">
        <v>0</v>
      </c>
      <c r="G207" s="2">
        <f t="shared" si="0"/>
        <v>4312.8942799999995</v>
      </c>
      <c r="H207" s="2">
        <f t="shared" si="1"/>
        <v>0.18999999999959982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10</v>
      </c>
      <c r="D208" s="1">
        <f>'PR-RAS'!E212</f>
        <v>0</v>
      </c>
      <c r="E208" s="1">
        <v>0</v>
      </c>
      <c r="F208" s="1">
        <v>0</v>
      </c>
      <c r="G208" s="2">
        <f t="shared" si="0"/>
        <v>2.0699999999999998</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49144</v>
      </c>
      <c r="D209" s="1">
        <f>'PR-RAS'!E213</f>
        <v>65101.51</v>
      </c>
      <c r="E209" s="1">
        <v>0</v>
      </c>
      <c r="F209" s="1">
        <v>0</v>
      </c>
      <c r="G209" s="2">
        <f t="shared" si="0"/>
        <v>37304.180160000004</v>
      </c>
      <c r="H209" s="2">
        <f t="shared" si="1"/>
        <v>0.48999999999796273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1823</v>
      </c>
      <c r="D248" s="1">
        <f>'PR-RAS'!E252</f>
        <v>0</v>
      </c>
      <c r="E248" s="1">
        <v>0</v>
      </c>
      <c r="F248" s="1">
        <v>0</v>
      </c>
      <c r="G248" s="2">
        <f t="shared" si="0"/>
        <v>450.28100000000001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1823</v>
      </c>
      <c r="D255" s="1">
        <f>'PR-RAS'!E259</f>
        <v>0</v>
      </c>
      <c r="E255" s="1">
        <v>0</v>
      </c>
      <c r="F255" s="1">
        <v>0</v>
      </c>
      <c r="G255" s="2">
        <f t="shared" si="0"/>
        <v>463.04200000000003</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1823</v>
      </c>
      <c r="D257" s="1">
        <f>'PR-RAS'!E261</f>
        <v>0</v>
      </c>
      <c r="E257" s="1">
        <v>0</v>
      </c>
      <c r="F257" s="1">
        <v>0</v>
      </c>
      <c r="G257" s="2">
        <f t="shared" si="0"/>
        <v>466.68799999999999</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10288969</v>
      </c>
      <c r="D285" s="1">
        <f>'PR-RAS'!E289</f>
        <v>11030457.379999999</v>
      </c>
      <c r="E285" s="1">
        <v>0</v>
      </c>
      <c r="F285" s="1">
        <v>0</v>
      </c>
      <c r="G285" s="2">
        <f t="shared" si="8"/>
        <v>9187366.9878399987</v>
      </c>
      <c r="H285" s="2">
        <f t="shared" si="9"/>
        <v>0.37999999895691872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32179.45000000298</v>
      </c>
      <c r="E286" s="1">
        <v>0</v>
      </c>
      <c r="F286" s="1">
        <v>0</v>
      </c>
      <c r="G286" s="2">
        <f t="shared" si="8"/>
        <v>18342.286500001697</v>
      </c>
      <c r="H286" s="2">
        <f t="shared" si="9"/>
        <v>0.45000000298023224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80860</v>
      </c>
      <c r="D287" s="1">
        <f>'PR-RAS'!E291</f>
        <v>0</v>
      </c>
      <c r="E287" s="1">
        <v>0</v>
      </c>
      <c r="F287" s="1">
        <v>0</v>
      </c>
      <c r="G287" s="2">
        <f t="shared" si="8"/>
        <v>23125.96</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26278</v>
      </c>
      <c r="D288" s="1">
        <f>'PR-RAS'!E292</f>
        <v>0</v>
      </c>
      <c r="E288" s="1">
        <v>0</v>
      </c>
      <c r="F288" s="1">
        <v>0</v>
      </c>
      <c r="G288" s="2">
        <f t="shared" si="8"/>
        <v>7541.7859999999991</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81816.88</v>
      </c>
      <c r="E289" s="1">
        <v>0</v>
      </c>
      <c r="F289" s="1">
        <v>0</v>
      </c>
      <c r="G289" s="2">
        <f t="shared" si="8"/>
        <v>47126.522879999997</v>
      </c>
      <c r="H289" s="2">
        <f t="shared" si="9"/>
        <v>0.11999999999534339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3125</v>
      </c>
      <c r="D293" s="1">
        <f>'PR-RAS'!E298</f>
        <v>3130</v>
      </c>
      <c r="E293" s="1">
        <v>0</v>
      </c>
      <c r="F293" s="1">
        <v>0</v>
      </c>
      <c r="G293" s="2">
        <f t="shared" si="8"/>
        <v>2740.4199999999996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3125</v>
      </c>
      <c r="D306" s="1">
        <f>'PR-RAS'!E311</f>
        <v>3130</v>
      </c>
      <c r="E306" s="1">
        <v>0</v>
      </c>
      <c r="F306" s="1">
        <v>0</v>
      </c>
      <c r="G306" s="2">
        <f t="shared" si="8"/>
        <v>2862.4249999999997</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3125</v>
      </c>
      <c r="D307" s="1">
        <f>'PR-RAS'!E312</f>
        <v>3130</v>
      </c>
      <c r="E307" s="1">
        <v>0</v>
      </c>
      <c r="F307" s="1">
        <v>0</v>
      </c>
      <c r="G307" s="2">
        <f t="shared" si="8"/>
        <v>2871.81</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3125</v>
      </c>
      <c r="D308" s="1">
        <f>'PR-RAS'!E313</f>
        <v>3130</v>
      </c>
      <c r="E308" s="1">
        <v>0</v>
      </c>
      <c r="F308" s="1">
        <v>0</v>
      </c>
      <c r="G308" s="2">
        <f t="shared" si="8"/>
        <v>2881.1950000000002</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30360</v>
      </c>
      <c r="D345" s="1">
        <f>'PR-RAS'!E350</f>
        <v>6000</v>
      </c>
      <c r="E345" s="1">
        <v>0</v>
      </c>
      <c r="F345" s="1">
        <v>0</v>
      </c>
      <c r="G345" s="2">
        <f t="shared" si="8"/>
        <v>14571.839999999998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30360</v>
      </c>
      <c r="D358" s="1">
        <f>'PR-RAS'!E363</f>
        <v>6000</v>
      </c>
      <c r="E358" s="1">
        <v>0</v>
      </c>
      <c r="F358" s="1">
        <v>0</v>
      </c>
      <c r="G358" s="2">
        <f t="shared" si="8"/>
        <v>15122.519999999999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24350</v>
      </c>
      <c r="D364" s="1">
        <f>'PR-RAS'!E369</f>
        <v>0</v>
      </c>
      <c r="E364" s="1">
        <v>0</v>
      </c>
      <c r="F364" s="1">
        <v>0</v>
      </c>
      <c r="G364" s="2">
        <f t="shared" si="8"/>
        <v>8839.0499999999993</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24350</v>
      </c>
      <c r="D365" s="1">
        <f>'PR-RAS'!E370</f>
        <v>0</v>
      </c>
      <c r="E365" s="1">
        <v>0</v>
      </c>
      <c r="F365" s="1">
        <v>0</v>
      </c>
      <c r="G365" s="2">
        <f t="shared" si="8"/>
        <v>8863.4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6010</v>
      </c>
      <c r="D378" s="1">
        <f>'PR-RAS'!E383</f>
        <v>6000</v>
      </c>
      <c r="E378" s="1">
        <v>0</v>
      </c>
      <c r="F378" s="1">
        <v>0</v>
      </c>
      <c r="G378" s="2">
        <f t="shared" si="8"/>
        <v>6789.77</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6010</v>
      </c>
      <c r="D379" s="1">
        <f>'PR-RAS'!E384</f>
        <v>6000</v>
      </c>
      <c r="E379" s="1">
        <v>0</v>
      </c>
      <c r="F379" s="1">
        <v>0</v>
      </c>
      <c r="G379" s="2">
        <f t="shared" si="8"/>
        <v>6807.78</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27235</v>
      </c>
      <c r="D403" s="1">
        <f>'PR-RAS'!E408</f>
        <v>2870</v>
      </c>
      <c r="E403" s="1">
        <v>0</v>
      </c>
      <c r="F403" s="1">
        <v>0</v>
      </c>
      <c r="G403" s="2">
        <f t="shared" si="8"/>
        <v>13255.95</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10211234</v>
      </c>
      <c r="D407" s="1">
        <f>'PR-RAS'!E412</f>
        <v>11065766.830000002</v>
      </c>
      <c r="E407" s="1">
        <v>0</v>
      </c>
      <c r="F407" s="1">
        <v>0</v>
      </c>
      <c r="G407" s="2">
        <f t="shared" si="8"/>
        <v>13131163.669960003</v>
      </c>
      <c r="H407" s="2">
        <f t="shared" si="9"/>
        <v>0.16999999806284904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10319329</v>
      </c>
      <c r="D408" s="1">
        <f>'PR-RAS'!E413</f>
        <v>11036457.379999999</v>
      </c>
      <c r="E408" s="1">
        <v>0</v>
      </c>
      <c r="F408" s="1">
        <v>0</v>
      </c>
      <c r="G408" s="2">
        <f t="shared" si="8"/>
        <v>13183643.210319998</v>
      </c>
      <c r="H408" s="2">
        <f t="shared" si="9"/>
        <v>0.37999999895691872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29309.45000000298</v>
      </c>
      <c r="E409" s="1">
        <v>0</v>
      </c>
      <c r="F409" s="1">
        <v>0</v>
      </c>
      <c r="G409" s="2">
        <f t="shared" si="8"/>
        <v>23916.511200002431</v>
      </c>
      <c r="H409" s="2">
        <f t="shared" si="9"/>
        <v>0.45000000298023224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108095</v>
      </c>
      <c r="D410" s="1">
        <f>'PR-RAS'!E415</f>
        <v>0</v>
      </c>
      <c r="E410" s="1">
        <v>0</v>
      </c>
      <c r="F410" s="1">
        <v>0</v>
      </c>
      <c r="G410" s="2">
        <f t="shared" si="8"/>
        <v>44210.854999999996</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26278</v>
      </c>
      <c r="D411" s="1">
        <f>'PR-RAS'!E416</f>
        <v>0</v>
      </c>
      <c r="E411" s="1">
        <v>0</v>
      </c>
      <c r="F411" s="1">
        <v>0</v>
      </c>
      <c r="G411" s="2">
        <f t="shared" si="8"/>
        <v>10773.98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81816.88</v>
      </c>
      <c r="E412" s="1">
        <v>0</v>
      </c>
      <c r="F412" s="1">
        <v>0</v>
      </c>
      <c r="G412" s="2">
        <f t="shared" si="8"/>
        <v>67253.475359999997</v>
      </c>
      <c r="H412" s="2">
        <f t="shared" si="9"/>
        <v>0.11999999999534339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10211234</v>
      </c>
      <c r="D633" s="1">
        <f>'PR-RAS'!E639</f>
        <v>11065766.830000002</v>
      </c>
      <c r="E633" s="1">
        <v>0</v>
      </c>
      <c r="F633" s="1">
        <v>0</v>
      </c>
      <c r="G633" s="2">
        <f t="shared" si="10"/>
        <v>20440629.161120001</v>
      </c>
      <c r="H633" s="2">
        <f t="shared" si="11"/>
        <v>0.16999999806284904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10319329</v>
      </c>
      <c r="D634" s="1">
        <f>'PR-RAS'!E640</f>
        <v>11036457.379999999</v>
      </c>
      <c r="E634" s="1">
        <v>0</v>
      </c>
      <c r="F634" s="1">
        <v>0</v>
      </c>
      <c r="G634" s="2">
        <f t="shared" si="10"/>
        <v>20504290.300079998</v>
      </c>
      <c r="H634" s="2">
        <f t="shared" si="11"/>
        <v>0.37999999895691872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29309.45000000298</v>
      </c>
      <c r="E635" s="1">
        <v>0</v>
      </c>
      <c r="F635" s="1">
        <v>0</v>
      </c>
      <c r="G635" s="2">
        <f t="shared" si="10"/>
        <v>37164.382600003781</v>
      </c>
      <c r="H635" s="2">
        <f t="shared" si="11"/>
        <v>0.45000000298023224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108095</v>
      </c>
      <c r="D636" s="1">
        <f>'PR-RAS'!E642</f>
        <v>0</v>
      </c>
      <c r="E636" s="1">
        <v>0</v>
      </c>
      <c r="F636" s="1">
        <v>0</v>
      </c>
      <c r="G636" s="2">
        <f t="shared" si="10"/>
        <v>68640.324999999997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26278</v>
      </c>
      <c r="D637" s="1">
        <f>'PR-RAS'!E643</f>
        <v>0</v>
      </c>
      <c r="E637" s="1">
        <v>0</v>
      </c>
      <c r="F637" s="1">
        <v>0</v>
      </c>
      <c r="G637" s="2">
        <f t="shared" si="10"/>
        <v>16712.808000000001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81816.88</v>
      </c>
      <c r="E638" s="1">
        <v>0</v>
      </c>
      <c r="F638" s="1">
        <v>0</v>
      </c>
      <c r="G638" s="2">
        <f t="shared" si="10"/>
        <v>104234.70512000001</v>
      </c>
      <c r="H638" s="2">
        <f t="shared" si="11"/>
        <v>0.11999999999534339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81817</v>
      </c>
      <c r="D640" s="1">
        <f>'PR-RAS'!E646</f>
        <v>52507.429999997024</v>
      </c>
      <c r="E640" s="1">
        <v>0</v>
      </c>
      <c r="F640" s="1">
        <v>0</v>
      </c>
      <c r="G640" s="2">
        <f t="shared" si="10"/>
        <v>119385.5585399962</v>
      </c>
      <c r="H640" s="2">
        <f t="shared" si="11"/>
        <v>0.42999999702442437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748689</v>
      </c>
      <c r="D641" s="1">
        <f>'PR-RAS'!E647</f>
        <v>819636.52</v>
      </c>
      <c r="E641" s="1">
        <v>0</v>
      </c>
      <c r="F641" s="1">
        <v>0</v>
      </c>
      <c r="G641" s="2">
        <f t="shared" si="10"/>
        <v>1528295.7056</v>
      </c>
      <c r="H641" s="2">
        <f t="shared" si="11"/>
        <v>0.47999999998137355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136681</v>
      </c>
      <c r="D642" s="1">
        <f>'PR-RAS'!E649</f>
        <v>20360.13</v>
      </c>
      <c r="E642" s="1">
        <v>0</v>
      </c>
      <c r="F642" s="1">
        <v>0</v>
      </c>
      <c r="G642" s="2">
        <f t="shared" si="10"/>
        <v>113714.20766000001</v>
      </c>
      <c r="H642" s="2">
        <f t="shared" si="11"/>
        <v>0.13000000000101863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931896</v>
      </c>
      <c r="D643" s="1">
        <f>'PR-RAS'!E650</f>
        <v>1313218.2</v>
      </c>
      <c r="E643" s="1">
        <v>0</v>
      </c>
      <c r="F643" s="1">
        <v>0</v>
      </c>
      <c r="G643" s="2">
        <f t="shared" si="10"/>
        <v>2284449.4007999999</v>
      </c>
      <c r="H643" s="2">
        <f t="shared" si="11"/>
        <v>0.19999999995343387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1048216</v>
      </c>
      <c r="D644" s="1">
        <f>'PR-RAS'!E651</f>
        <v>1308688.92</v>
      </c>
      <c r="E644" s="1">
        <v>0</v>
      </c>
      <c r="F644" s="1">
        <v>0</v>
      </c>
      <c r="G644" s="2">
        <f t="shared" si="10"/>
        <v>2356976.8391200001</v>
      </c>
      <c r="H644" s="2">
        <f t="shared" si="11"/>
        <v>8.0000000074505806E-2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20361</v>
      </c>
      <c r="D645" s="1">
        <f>'PR-RAS'!E652</f>
        <v>24889.409999999916</v>
      </c>
      <c r="E645" s="1">
        <v>0</v>
      </c>
      <c r="F645" s="1">
        <v>0</v>
      </c>
      <c r="G645" s="2">
        <f t="shared" si="10"/>
        <v>45170.044079999891</v>
      </c>
      <c r="H645" s="2">
        <f t="shared" si="11"/>
        <v>0.40999999991618097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71</v>
      </c>
      <c r="E647" s="1">
        <v>0</v>
      </c>
      <c r="F647" s="1">
        <v>0</v>
      </c>
      <c r="G647" s="2">
        <f t="shared" si="10"/>
        <v>136.952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68</v>
      </c>
      <c r="D649" s="1">
        <f>'PR-RAS'!E656</f>
        <v>69</v>
      </c>
      <c r="E649" s="1">
        <v>0</v>
      </c>
      <c r="F649" s="1">
        <v>0</v>
      </c>
      <c r="G649" s="2">
        <f t="shared" si="10"/>
        <v>133.488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9557959</v>
      </c>
      <c r="D668" s="1">
        <f>'PR-RAS'!E675</f>
        <v>10171723.32</v>
      </c>
      <c r="E668" s="1">
        <v>0</v>
      </c>
      <c r="F668" s="1">
        <v>0</v>
      </c>
      <c r="G668" s="2">
        <f t="shared" si="10"/>
        <v>19944237.56188</v>
      </c>
      <c r="H668" s="2">
        <f t="shared" si="11"/>
        <v>0.32000000029802322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6000</v>
      </c>
      <c r="D670" s="1">
        <f>'PR-RAS'!E677</f>
        <v>6000</v>
      </c>
      <c r="E670" s="1">
        <v>0</v>
      </c>
      <c r="F670" s="1">
        <v>0</v>
      </c>
      <c r="G670" s="2">
        <f t="shared" si="10"/>
        <v>12042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4484</v>
      </c>
      <c r="D703" s="1">
        <f>'PR-RAS'!E710</f>
        <v>38712</v>
      </c>
      <c r="E703" s="1">
        <v>0</v>
      </c>
      <c r="F703" s="1">
        <v>0</v>
      </c>
      <c r="G703" s="2">
        <f t="shared" si="10"/>
        <v>57499.415999999997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14405</v>
      </c>
      <c r="D709" s="1">
        <f>'PR-RAS'!E716</f>
        <v>66089.27</v>
      </c>
      <c r="E709" s="1">
        <v>0</v>
      </c>
      <c r="F709" s="1">
        <v>0</v>
      </c>
      <c r="G709" s="2">
        <f t="shared" si="10"/>
        <v>103781.14632</v>
      </c>
      <c r="H709" s="2">
        <f t="shared" si="11"/>
        <v>0.27000000000407454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27402</v>
      </c>
      <c r="D710" s="1">
        <f>'PR-RAS'!E717</f>
        <v>14492.24</v>
      </c>
      <c r="E710" s="1">
        <v>0</v>
      </c>
      <c r="F710" s="1">
        <v>0</v>
      </c>
      <c r="G710" s="2">
        <f t="shared" si="10"/>
        <v>39978.014319999995</v>
      </c>
      <c r="H710" s="2">
        <f t="shared" si="11"/>
        <v>0.23999999999978172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130497</v>
      </c>
      <c r="D711" s="1">
        <f>'PR-RAS'!E718</f>
        <v>139014.01</v>
      </c>
      <c r="E711" s="1">
        <v>0</v>
      </c>
      <c r="F711" s="1">
        <v>0</v>
      </c>
      <c r="G711" s="2">
        <f t="shared" si="10"/>
        <v>290052.76419999998</v>
      </c>
      <c r="H711" s="2">
        <f t="shared" si="11"/>
        <v>1.0000000009313226E-2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16100</v>
      </c>
      <c r="D713" s="1">
        <f>'PR-RAS'!E720</f>
        <v>36300</v>
      </c>
      <c r="E713" s="1">
        <v>0</v>
      </c>
      <c r="F713" s="1">
        <v>0</v>
      </c>
      <c r="G713" s="2">
        <f t="shared" si="10"/>
        <v>63154.399999999994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17991.82</v>
      </c>
      <c r="E714" s="1">
        <v>0</v>
      </c>
      <c r="F714" s="1">
        <v>0</v>
      </c>
      <c r="G714" s="2">
        <f t="shared" si="10"/>
        <v>25656.335319999998</v>
      </c>
      <c r="H714" s="2">
        <f t="shared" si="11"/>
        <v>0.18000000000029104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20785</v>
      </c>
      <c r="D715" s="1">
        <f>'PR-RAS'!E722</f>
        <v>1861.47</v>
      </c>
      <c r="E715" s="1">
        <v>0</v>
      </c>
      <c r="F715" s="1">
        <v>0</v>
      </c>
      <c r="G715" s="2">
        <f t="shared" si="10"/>
        <v>17498.669159999998</v>
      </c>
      <c r="H715" s="2">
        <f t="shared" si="11"/>
        <v>0.47000000000002728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10880</v>
      </c>
      <c r="D718" s="1">
        <f>'PR-RAS'!E725</f>
        <v>4420</v>
      </c>
      <c r="E718" s="1">
        <v>0</v>
      </c>
      <c r="F718" s="1">
        <v>0</v>
      </c>
      <c r="G718" s="2">
        <f t="shared" si="10"/>
        <v>14139.24</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1823</v>
      </c>
      <c r="D817" s="1">
        <f>'PR-RAS'!E824</f>
        <v>0</v>
      </c>
      <c r="E817" s="1">
        <v>0</v>
      </c>
      <c r="F817" s="1">
        <v>0</v>
      </c>
      <c r="G817" s="2">
        <f t="shared" si="18"/>
        <v>1487.568</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1213511</v>
      </c>
      <c r="D984" s="6">
        <f>BILANCA!E6</f>
        <v>1181533.2900000003</v>
      </c>
      <c r="E984" s="6">
        <v>0</v>
      </c>
      <c r="F984" s="6">
        <v>0</v>
      </c>
      <c r="G984" s="7">
        <f t="shared" ref="G984:G1241" si="22">B984/1000*C984+B984/500*D984</f>
        <v>3576.5775800000006</v>
      </c>
      <c r="H984" s="7">
        <f t="shared" si="19"/>
        <v>0.29000000027008355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363137</v>
      </c>
      <c r="D985" s="1">
        <f>BILANCA!E7</f>
        <v>255668.54000000027</v>
      </c>
      <c r="E985" s="1">
        <v>0</v>
      </c>
      <c r="F985" s="1">
        <v>0</v>
      </c>
      <c r="G985" s="2">
        <f t="shared" si="22"/>
        <v>1748.9481600000011</v>
      </c>
      <c r="H985" s="2">
        <f t="shared" si="19"/>
        <v>0.45999999972991645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17986</v>
      </c>
      <c r="D986" s="1">
        <f>BILANCA!E8</f>
        <v>17985.509999999998</v>
      </c>
      <c r="E986" s="1">
        <v>0</v>
      </c>
      <c r="F986" s="1">
        <v>0</v>
      </c>
      <c r="G986" s="2">
        <f t="shared" si="22"/>
        <v>161.87106</v>
      </c>
      <c r="H986" s="2">
        <f t="shared" si="19"/>
        <v>0.49000000000160071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17986</v>
      </c>
      <c r="D987" s="1">
        <f>BILANCA!E9</f>
        <v>17985.509999999998</v>
      </c>
      <c r="E987" s="1">
        <v>0</v>
      </c>
      <c r="F987" s="1">
        <v>0</v>
      </c>
      <c r="G987" s="2">
        <f t="shared" si="22"/>
        <v>215.82808</v>
      </c>
      <c r="H987" s="2">
        <f t="shared" si="19"/>
        <v>0.49000000000160071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345151</v>
      </c>
      <c r="D990" s="1">
        <f>BILANCA!E12</f>
        <v>237683.03000000026</v>
      </c>
      <c r="E990" s="1">
        <v>0</v>
      </c>
      <c r="F990" s="1">
        <v>0</v>
      </c>
      <c r="G990" s="2">
        <f t="shared" si="22"/>
        <v>5743.6194200000045</v>
      </c>
      <c r="H990" s="2">
        <f t="shared" si="19"/>
        <v>3.0000000260770321E-2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64996</v>
      </c>
      <c r="D991" s="1">
        <f>BILANCA!E13</f>
        <v>64995</v>
      </c>
      <c r="E991" s="1">
        <v>0</v>
      </c>
      <c r="F991" s="1">
        <v>0</v>
      </c>
      <c r="G991" s="2">
        <f t="shared" si="22"/>
        <v>1559.8879999999999</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14311673</v>
      </c>
      <c r="D993" s="1">
        <f>BILANCA!E15</f>
        <v>14311672.869999999</v>
      </c>
      <c r="E993" s="1">
        <v>0</v>
      </c>
      <c r="F993" s="1">
        <v>0</v>
      </c>
      <c r="G993" s="2">
        <f t="shared" si="22"/>
        <v>429350.18740000005</v>
      </c>
      <c r="H993" s="2">
        <f t="shared" si="19"/>
        <v>0.13000000081956387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14246677</v>
      </c>
      <c r="D996" s="1">
        <f>BILANCA!E18</f>
        <v>14246677.869999999</v>
      </c>
      <c r="E996" s="1">
        <v>0</v>
      </c>
      <c r="F996" s="1">
        <v>0</v>
      </c>
      <c r="G996" s="2">
        <f t="shared" si="22"/>
        <v>555620.42561999988</v>
      </c>
      <c r="H996" s="2">
        <f t="shared" si="19"/>
        <v>0.13000000081956387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140207</v>
      </c>
      <c r="D997" s="1">
        <f>BILANCA!E19</f>
        <v>32740.030000000261</v>
      </c>
      <c r="E997" s="1">
        <v>0</v>
      </c>
      <c r="F997" s="1">
        <v>0</v>
      </c>
      <c r="G997" s="2">
        <f t="shared" si="22"/>
        <v>2879.6188400000074</v>
      </c>
      <c r="H997" s="2">
        <f t="shared" si="19"/>
        <v>3.0000000260770321E-2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1195098</v>
      </c>
      <c r="D998" s="1">
        <f>BILANCA!E20</f>
        <v>1149842.8700000001</v>
      </c>
      <c r="E998" s="1">
        <v>0</v>
      </c>
      <c r="F998" s="1">
        <v>0</v>
      </c>
      <c r="G998" s="2">
        <f t="shared" si="22"/>
        <v>52421.756099999999</v>
      </c>
      <c r="H998" s="2">
        <f t="shared" si="19"/>
        <v>0.12999999988824129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88686</v>
      </c>
      <c r="D999" s="1">
        <f>BILANCA!E21</f>
        <v>86279.59</v>
      </c>
      <c r="E999" s="1">
        <v>0</v>
      </c>
      <c r="F999" s="1">
        <v>0</v>
      </c>
      <c r="G999" s="2">
        <f t="shared" si="22"/>
        <v>4179.9228800000001</v>
      </c>
      <c r="H999" s="2">
        <f t="shared" si="19"/>
        <v>0.41000000000349246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118627</v>
      </c>
      <c r="D1000" s="1">
        <f>BILANCA!E22</f>
        <v>118627.07</v>
      </c>
      <c r="E1000" s="1">
        <v>0</v>
      </c>
      <c r="F1000" s="1">
        <v>0</v>
      </c>
      <c r="G1000" s="2">
        <f t="shared" si="22"/>
        <v>6049.9793800000007</v>
      </c>
      <c r="H1000" s="2">
        <f t="shared" si="19"/>
        <v>7.0000000006984919E-2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12059</v>
      </c>
      <c r="D1001" s="1">
        <f>BILANCA!E23</f>
        <v>12059.03</v>
      </c>
      <c r="E1001" s="1">
        <v>0</v>
      </c>
      <c r="F1001" s="1">
        <v>0</v>
      </c>
      <c r="G1001" s="2">
        <f t="shared" si="22"/>
        <v>651.18707999999992</v>
      </c>
      <c r="H1001" s="2">
        <f t="shared" si="19"/>
        <v>3.0000000000654836E-2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80743</v>
      </c>
      <c r="D1003" s="1">
        <f>BILANCA!E25</f>
        <v>80743.44</v>
      </c>
      <c r="E1003" s="1">
        <v>0</v>
      </c>
      <c r="F1003" s="1">
        <v>0</v>
      </c>
      <c r="G1003" s="2">
        <f t="shared" si="22"/>
        <v>4844.597600000001</v>
      </c>
      <c r="H1003" s="2">
        <f t="shared" si="19"/>
        <v>0.44000000000232831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1355006</v>
      </c>
      <c r="D1006" s="1">
        <f>BILANCA!E28</f>
        <v>1414811.97</v>
      </c>
      <c r="E1006" s="1">
        <v>0</v>
      </c>
      <c r="F1006" s="1">
        <v>0</v>
      </c>
      <c r="G1006" s="2">
        <f t="shared" si="22"/>
        <v>96246.488619999989</v>
      </c>
      <c r="H1006" s="2">
        <f t="shared" si="19"/>
        <v>3.0000000027939677E-2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87573</v>
      </c>
      <c r="D1013" s="1">
        <f>BILANCA!E35</f>
        <v>87573</v>
      </c>
      <c r="E1013" s="1">
        <v>0</v>
      </c>
      <c r="F1013" s="1">
        <v>0</v>
      </c>
      <c r="G1013" s="2">
        <f t="shared" si="22"/>
        <v>7881.57</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87573</v>
      </c>
      <c r="D1014" s="1">
        <f>BILANCA!E36</f>
        <v>87573</v>
      </c>
      <c r="E1014" s="1">
        <v>0</v>
      </c>
      <c r="F1014" s="1">
        <v>0</v>
      </c>
      <c r="G1014" s="2">
        <f t="shared" si="22"/>
        <v>8144.2889999999998</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52375</v>
      </c>
      <c r="D1023" s="1">
        <f>BILANCA!E45</f>
        <v>52375</v>
      </c>
      <c r="E1023" s="1">
        <v>0</v>
      </c>
      <c r="F1023" s="1">
        <v>0</v>
      </c>
      <c r="G1023" s="2">
        <f t="shared" si="22"/>
        <v>6285</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52375</v>
      </c>
      <c r="D1027" s="1">
        <f>BILANCA!E49</f>
        <v>52375</v>
      </c>
      <c r="E1027" s="1">
        <v>0</v>
      </c>
      <c r="F1027" s="1">
        <v>0</v>
      </c>
      <c r="G1027" s="2">
        <f t="shared" si="22"/>
        <v>6913.5</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252869</v>
      </c>
      <c r="D1032" s="1">
        <f>BILANCA!E54</f>
        <v>262127.39</v>
      </c>
      <c r="E1032" s="1">
        <v>0</v>
      </c>
      <c r="F1032" s="1">
        <v>0</v>
      </c>
      <c r="G1032" s="2">
        <f t="shared" si="22"/>
        <v>38079.065220000004</v>
      </c>
      <c r="H1032" s="2">
        <f t="shared" si="19"/>
        <v>0.39000000001396984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252869</v>
      </c>
      <c r="D1033" s="1">
        <f>BILANCA!E55</f>
        <v>262127.39</v>
      </c>
      <c r="E1033" s="1">
        <v>0</v>
      </c>
      <c r="F1033" s="1">
        <v>0</v>
      </c>
      <c r="G1033" s="2">
        <f t="shared" si="22"/>
        <v>38856.188999999998</v>
      </c>
      <c r="H1033" s="2">
        <f t="shared" si="19"/>
        <v>0.39000000001396984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850374</v>
      </c>
      <c r="D1046" s="1">
        <f>BILANCA!E68</f>
        <v>925864.75</v>
      </c>
      <c r="E1046" s="1">
        <v>0</v>
      </c>
      <c r="F1046" s="1">
        <v>0</v>
      </c>
      <c r="G1046" s="2">
        <f t="shared" si="22"/>
        <v>170232.52050000001</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20361</v>
      </c>
      <c r="D1047" s="1">
        <f>BILANCA!E69</f>
        <v>24889.41</v>
      </c>
      <c r="E1047" s="1">
        <v>0</v>
      </c>
      <c r="F1047" s="1">
        <v>0</v>
      </c>
      <c r="G1047" s="2">
        <f t="shared" si="22"/>
        <v>4488.94848</v>
      </c>
      <c r="H1047" s="2">
        <f t="shared" si="19"/>
        <v>0.40999999999985448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20189</v>
      </c>
      <c r="D1048" s="1">
        <f>BILANCA!E70</f>
        <v>24889.41</v>
      </c>
      <c r="E1048" s="1">
        <v>0</v>
      </c>
      <c r="F1048" s="1">
        <v>0</v>
      </c>
      <c r="G1048" s="2">
        <f t="shared" si="22"/>
        <v>4547.9083000000001</v>
      </c>
      <c r="H1048" s="2">
        <f t="shared" si="19"/>
        <v>0.40999999999985448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20189</v>
      </c>
      <c r="D1050" s="1">
        <f>BILANCA!E72</f>
        <v>24889.41</v>
      </c>
      <c r="E1050" s="1">
        <v>0</v>
      </c>
      <c r="F1050" s="1">
        <v>0</v>
      </c>
      <c r="G1050" s="2">
        <f t="shared" si="22"/>
        <v>4687.8439400000007</v>
      </c>
      <c r="H1050" s="2">
        <f t="shared" si="19"/>
        <v>0.40999999999985448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172</v>
      </c>
      <c r="D1054" s="1">
        <f>BILANCA!E76</f>
        <v>0</v>
      </c>
      <c r="E1054" s="1">
        <v>0</v>
      </c>
      <c r="F1054" s="1">
        <v>0</v>
      </c>
      <c r="G1054" s="2">
        <f t="shared" si="22"/>
        <v>12.212</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81324</v>
      </c>
      <c r="D1056" s="1">
        <f>BILANCA!E78</f>
        <v>81338.820000000007</v>
      </c>
      <c r="E1056" s="1">
        <v>0</v>
      </c>
      <c r="F1056" s="1">
        <v>0</v>
      </c>
      <c r="G1056" s="2">
        <f t="shared" si="22"/>
        <v>17812.119720000002</v>
      </c>
      <c r="H1056" s="2">
        <f t="shared" si="19"/>
        <v>0.17999999999301508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81324</v>
      </c>
      <c r="D1064" s="1">
        <f>BILANCA!E86</f>
        <v>81338.820000000007</v>
      </c>
      <c r="E1064" s="1">
        <v>0</v>
      </c>
      <c r="F1064" s="1">
        <v>0</v>
      </c>
      <c r="G1064" s="2">
        <f t="shared" si="22"/>
        <v>19764.132840000002</v>
      </c>
      <c r="H1064" s="2">
        <f t="shared" si="19"/>
        <v>0.17999999999301508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748689</v>
      </c>
      <c r="D1148" s="1">
        <f>BILANCA!E170</f>
        <v>819636.52</v>
      </c>
      <c r="E1148" s="1">
        <v>0</v>
      </c>
      <c r="F1148" s="1">
        <v>0</v>
      </c>
      <c r="G1148" s="2">
        <f t="shared" si="22"/>
        <v>394013.7366</v>
      </c>
      <c r="H1148" s="2">
        <f t="shared" si="23"/>
        <v>0.47999999998137355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748689</v>
      </c>
      <c r="D1151" s="1">
        <f>BILANCA!E173</f>
        <v>819636.52</v>
      </c>
      <c r="E1151" s="1">
        <v>0</v>
      </c>
      <c r="F1151" s="1">
        <v>0</v>
      </c>
      <c r="G1151" s="2">
        <f t="shared" si="22"/>
        <v>401177.62271999998</v>
      </c>
      <c r="H1151" s="2">
        <f t="shared" si="23"/>
        <v>0.47999999998137355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1213511</v>
      </c>
      <c r="D1152" s="1">
        <f>BILANCA!E175</f>
        <v>1181533.29</v>
      </c>
      <c r="E1152" s="1">
        <v>0</v>
      </c>
      <c r="F1152" s="1">
        <v>0</v>
      </c>
      <c r="G1152" s="2">
        <f t="shared" si="22"/>
        <v>604441.61102000007</v>
      </c>
      <c r="H1152" s="2">
        <f t="shared" si="23"/>
        <v>0.2900000000372529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932191</v>
      </c>
      <c r="D1153" s="1">
        <f>BILANCA!E176</f>
        <v>978372.17999999993</v>
      </c>
      <c r="E1153" s="1">
        <v>0</v>
      </c>
      <c r="F1153" s="1">
        <v>0</v>
      </c>
      <c r="G1153" s="2">
        <f t="shared" si="22"/>
        <v>491119.01119999995</v>
      </c>
      <c r="H1153" s="2">
        <f t="shared" si="23"/>
        <v>0.17999999993480742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932191</v>
      </c>
      <c r="D1154" s="1">
        <f>BILANCA!E177</f>
        <v>978372.17999999993</v>
      </c>
      <c r="E1154" s="1">
        <v>0</v>
      </c>
      <c r="F1154" s="1">
        <v>0</v>
      </c>
      <c r="G1154" s="2">
        <f t="shared" si="22"/>
        <v>494007.94656000001</v>
      </c>
      <c r="H1154" s="2">
        <f t="shared" si="23"/>
        <v>0.17999999993480742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746989</v>
      </c>
      <c r="D1155" s="1">
        <f>BILANCA!E178</f>
        <v>817761.48</v>
      </c>
      <c r="E1155" s="1">
        <v>0</v>
      </c>
      <c r="F1155" s="1">
        <v>0</v>
      </c>
      <c r="G1155" s="2">
        <f t="shared" si="22"/>
        <v>409792.05711999995</v>
      </c>
      <c r="H1155" s="2">
        <f t="shared" si="23"/>
        <v>0.47999999998137355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103257</v>
      </c>
      <c r="D1156" s="1">
        <f>BILANCA!E179</f>
        <v>78504.25</v>
      </c>
      <c r="E1156" s="1">
        <v>0</v>
      </c>
      <c r="F1156" s="1">
        <v>0</v>
      </c>
      <c r="G1156" s="2">
        <f t="shared" si="22"/>
        <v>45025.931499999999</v>
      </c>
      <c r="H1156" s="2">
        <f t="shared" si="23"/>
        <v>0.25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621</v>
      </c>
      <c r="D1157" s="1">
        <f>BILANCA!E180</f>
        <v>767.63</v>
      </c>
      <c r="E1157" s="1">
        <v>0</v>
      </c>
      <c r="F1157" s="1">
        <v>0</v>
      </c>
      <c r="G1157" s="2">
        <f t="shared" si="22"/>
        <v>375.18923999999993</v>
      </c>
      <c r="H1157" s="2">
        <f t="shared" si="23"/>
        <v>0.37000000000000455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621</v>
      </c>
      <c r="D1160" s="1">
        <f>BILANCA!E183</f>
        <v>767.63</v>
      </c>
      <c r="E1160" s="1">
        <v>0</v>
      </c>
      <c r="F1160" s="1">
        <v>0</v>
      </c>
      <c r="G1160" s="2">
        <f t="shared" si="22"/>
        <v>381.65801999999996</v>
      </c>
      <c r="H1160" s="2">
        <f t="shared" si="23"/>
        <v>0.37000000000000455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81324</v>
      </c>
      <c r="D1165" s="1">
        <f>BILANCA!E188</f>
        <v>81338.820000000007</v>
      </c>
      <c r="E1165" s="1">
        <v>0</v>
      </c>
      <c r="F1165" s="1">
        <v>0</v>
      </c>
      <c r="G1165" s="2">
        <f t="shared" si="22"/>
        <v>44408.298479999998</v>
      </c>
      <c r="H1165" s="2">
        <f t="shared" si="23"/>
        <v>0.17999999999301508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281320</v>
      </c>
      <c r="D1214" s="1">
        <f>BILANCA!E237</f>
        <v>203161.11</v>
      </c>
      <c r="E1214" s="1">
        <v>0</v>
      </c>
      <c r="F1214" s="1">
        <v>0</v>
      </c>
      <c r="G1214" s="2">
        <f t="shared" si="22"/>
        <v>158845.35282</v>
      </c>
      <c r="H1214" s="2">
        <f t="shared" si="23"/>
        <v>0.10999999998603016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363137</v>
      </c>
      <c r="D1215" s="1">
        <f>BILANCA!E238</f>
        <v>255668.54</v>
      </c>
      <c r="E1215" s="1">
        <v>0</v>
      </c>
      <c r="F1215" s="1">
        <v>0</v>
      </c>
      <c r="G1215" s="2">
        <f t="shared" si="22"/>
        <v>202877.98655999999</v>
      </c>
      <c r="H1215" s="2">
        <f t="shared" si="23"/>
        <v>0.45999999999185093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363137</v>
      </c>
      <c r="D1216" s="1">
        <f>BILANCA!E239</f>
        <v>255668.54</v>
      </c>
      <c r="E1216" s="1">
        <v>0</v>
      </c>
      <c r="F1216" s="1">
        <v>0</v>
      </c>
      <c r="G1216" s="2">
        <f t="shared" si="22"/>
        <v>203752.46064</v>
      </c>
      <c r="H1216" s="2">
        <f t="shared" si="23"/>
        <v>0.45999999999185093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363137</v>
      </c>
      <c r="D1217" s="1">
        <f>BILANCA!E240</f>
        <v>255668.54</v>
      </c>
      <c r="E1217" s="1">
        <v>0</v>
      </c>
      <c r="F1217" s="1">
        <v>0</v>
      </c>
      <c r="G1217" s="2">
        <f t="shared" si="22"/>
        <v>204626.93472000002</v>
      </c>
      <c r="H1217" s="2">
        <f t="shared" si="23"/>
        <v>0.45999999999185093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-81817</v>
      </c>
      <c r="D1222" s="1">
        <f>BILANCA!E245</f>
        <v>-52507.430000000008</v>
      </c>
      <c r="E1222" s="1">
        <v>0</v>
      </c>
      <c r="F1222" s="1">
        <v>0</v>
      </c>
      <c r="G1222" s="2">
        <f t="shared" si="22"/>
        <v>-44652.814540000007</v>
      </c>
      <c r="H1222" s="2">
        <f t="shared" si="23"/>
        <v>0.430000000007567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81817</v>
      </c>
      <c r="D1227" s="1">
        <f>BILANCA!E250</f>
        <v>52507.430000000008</v>
      </c>
      <c r="E1227" s="1">
        <v>0</v>
      </c>
      <c r="F1227" s="1">
        <v>0</v>
      </c>
      <c r="G1227" s="2">
        <f t="shared" si="22"/>
        <v>45586.973840000006</v>
      </c>
      <c r="H1227" s="2">
        <f t="shared" si="23"/>
        <v>0.430000000007567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60582</v>
      </c>
      <c r="D1228" s="1">
        <f>BILANCA!E251</f>
        <v>34402.230000000003</v>
      </c>
      <c r="E1228" s="1">
        <v>0</v>
      </c>
      <c r="F1228" s="1">
        <v>0</v>
      </c>
      <c r="G1228" s="2">
        <f t="shared" si="22"/>
        <v>31699.682700000001</v>
      </c>
      <c r="H1228" s="2">
        <f t="shared" si="23"/>
        <v>0.23000000000320142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21235</v>
      </c>
      <c r="D1229" s="1">
        <f>BILANCA!E252</f>
        <v>18105.2</v>
      </c>
      <c r="E1229" s="1">
        <v>0</v>
      </c>
      <c r="F1229" s="1">
        <v>0</v>
      </c>
      <c r="G1229" s="2">
        <f t="shared" si="22"/>
        <v>14131.5684</v>
      </c>
      <c r="H1229" s="2">
        <f t="shared" si="23"/>
        <v>0.2000000000007276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144615</v>
      </c>
      <c r="D1236" s="1">
        <f>BILANCA!E259</f>
        <v>144615.12</v>
      </c>
      <c r="E1236" s="1">
        <v>0</v>
      </c>
      <c r="F1236" s="1">
        <v>0</v>
      </c>
      <c r="G1236" s="2">
        <f t="shared" si="22"/>
        <v>109762.84572</v>
      </c>
      <c r="H1236" s="2">
        <f t="shared" si="23"/>
        <v>0.11999999999534339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144615</v>
      </c>
      <c r="D1237" s="1">
        <f>BILANCA!E260</f>
        <v>144615.12</v>
      </c>
      <c r="E1237" s="1">
        <v>0</v>
      </c>
      <c r="F1237" s="1">
        <v>0</v>
      </c>
      <c r="G1237" s="2">
        <f t="shared" si="22"/>
        <v>110196.69096000001</v>
      </c>
      <c r="H1237" s="2">
        <f t="shared" si="23"/>
        <v>0.11999999999534339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81324</v>
      </c>
      <c r="D1244" s="1">
        <f>BILANCA!E268</f>
        <v>81338.820000000007</v>
      </c>
      <c r="E1244" s="1">
        <v>0</v>
      </c>
      <c r="F1244" s="1">
        <v>0</v>
      </c>
      <c r="G1244" s="2">
        <f t="shared" si="24"/>
        <v>63684.428040000013</v>
      </c>
      <c r="H1244" s="2">
        <f t="shared" si="23"/>
        <v>0.17999999999301508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932191</v>
      </c>
      <c r="D1264" s="1">
        <f>BILANCA!E288</f>
        <v>978372.18</v>
      </c>
      <c r="E1264" s="1">
        <v>0</v>
      </c>
      <c r="F1264" s="1">
        <v>0</v>
      </c>
      <c r="G1264" s="2">
        <f t="shared" si="24"/>
        <v>811790.83616000018</v>
      </c>
      <c r="H1264" s="2">
        <f t="shared" si="23"/>
        <v>0.18000000005122274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81324</v>
      </c>
      <c r="D1274" s="1">
        <f>BILANCA!E298</f>
        <v>81338.820000000007</v>
      </c>
      <c r="E1274" s="1">
        <v>0</v>
      </c>
      <c r="F1274" s="1">
        <v>0</v>
      </c>
      <c r="G1274" s="2">
        <f t="shared" si="24"/>
        <v>71004.477240000007</v>
      </c>
      <c r="H1274" s="2">
        <f t="shared" si="23"/>
        <v>0.17999999999301508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10319329</v>
      </c>
      <c r="D1408" s="1">
        <f>'RAS-funkcijski'!E114</f>
        <v>11036457.380000001</v>
      </c>
      <c r="E1408" s="1">
        <v>0</v>
      </c>
      <c r="F1408" s="1">
        <v>0</v>
      </c>
      <c r="G1408" s="2">
        <f t="shared" si="24"/>
        <v>3563146.8136</v>
      </c>
      <c r="H1408" s="2">
        <f t="shared" si="27"/>
        <v>0.38000000081956387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10319329</v>
      </c>
      <c r="D1412" s="1">
        <f>'RAS-funkcijski'!E118</f>
        <v>11036457.380000001</v>
      </c>
      <c r="E1412" s="1">
        <v>0</v>
      </c>
      <c r="F1412" s="1">
        <v>0</v>
      </c>
      <c r="G1412" s="2">
        <f t="shared" si="24"/>
        <v>3692715.7886400004</v>
      </c>
      <c r="H1412" s="2">
        <f t="shared" si="27"/>
        <v>0.38000000081956387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10319329</v>
      </c>
      <c r="D1414" s="1">
        <f>'RAS-funkcijski'!E120</f>
        <v>11036457.380000001</v>
      </c>
      <c r="E1414" s="1">
        <v>0</v>
      </c>
      <c r="F1414" s="1">
        <v>0</v>
      </c>
      <c r="G1414" s="2">
        <f t="shared" si="24"/>
        <v>3757500.2761600008</v>
      </c>
      <c r="H1414" s="2">
        <f t="shared" si="27"/>
        <v>0.38000000081956387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10319329</v>
      </c>
      <c r="D1435" s="13">
        <f>'RAS-funkcijski'!E141</f>
        <v>11036457.380000001</v>
      </c>
      <c r="E1435" s="13">
        <v>0</v>
      </c>
      <c r="F1435" s="13">
        <v>0</v>
      </c>
      <c r="G1435" s="14">
        <f t="shared" si="24"/>
        <v>4437737.3951200005</v>
      </c>
      <c r="H1435" s="14">
        <f t="shared" si="27"/>
        <v>0.38000000081956387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932190.41</v>
      </c>
      <c r="D1480" s="6"/>
      <c r="E1480" s="6">
        <v>0</v>
      </c>
      <c r="F1480" s="6">
        <v>0</v>
      </c>
      <c r="G1480" s="7">
        <f t="shared" ref="G1480:G1580" si="34">B1480/1000*C1480</f>
        <v>932.19041000000004</v>
      </c>
      <c r="H1480" s="7">
        <f t="shared" ref="H1480:H1580" si="35">ABS(C1480-ROUND(C1480,0))</f>
        <v>0.41000000003259629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11102407.5</v>
      </c>
      <c r="D1481" s="1">
        <v>0</v>
      </c>
      <c r="E1481" s="1">
        <v>0</v>
      </c>
      <c r="F1481" s="1">
        <v>0</v>
      </c>
      <c r="G1481" s="2">
        <f t="shared" si="34"/>
        <v>22204.814999999999</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11096407.5</v>
      </c>
      <c r="D1483" s="1">
        <v>0</v>
      </c>
      <c r="E1483" s="1">
        <v>0</v>
      </c>
      <c r="F1483" s="1">
        <v>0</v>
      </c>
      <c r="G1483" s="2">
        <f t="shared" si="34"/>
        <v>44385.63</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10037916.24</v>
      </c>
      <c r="D1484" s="1">
        <v>0</v>
      </c>
      <c r="E1484" s="1">
        <v>0</v>
      </c>
      <c r="F1484" s="1">
        <v>0</v>
      </c>
      <c r="G1484" s="2">
        <f t="shared" si="34"/>
        <v>50189.581200000001</v>
      </c>
      <c r="H1484" s="2">
        <f t="shared" si="35"/>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937442.26</v>
      </c>
      <c r="D1485" s="1">
        <v>0</v>
      </c>
      <c r="E1485" s="1">
        <v>0</v>
      </c>
      <c r="F1485" s="1">
        <v>0</v>
      </c>
      <c r="G1485" s="2">
        <f t="shared" si="34"/>
        <v>5624.6535599999997</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71299.27</v>
      </c>
      <c r="D1486" s="1">
        <v>0</v>
      </c>
      <c r="E1486" s="1">
        <v>0</v>
      </c>
      <c r="F1486" s="1">
        <v>0</v>
      </c>
      <c r="G1486" s="2">
        <f t="shared" si="34"/>
        <v>499.09489000000002</v>
      </c>
      <c r="H1486" s="2">
        <f t="shared" si="35"/>
        <v>0.27000000000407454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49749.73</v>
      </c>
      <c r="D1491" s="1">
        <v>0</v>
      </c>
      <c r="E1491" s="1">
        <v>0</v>
      </c>
      <c r="F1491" s="1">
        <v>0</v>
      </c>
      <c r="G1491" s="2">
        <f t="shared" si="34"/>
        <v>596.99675999999999</v>
      </c>
      <c r="H1491" s="2">
        <f t="shared" si="35"/>
        <v>0.26999999999679858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6000</v>
      </c>
      <c r="D1492" s="1">
        <v>0</v>
      </c>
      <c r="E1492" s="1">
        <v>0</v>
      </c>
      <c r="F1492" s="1">
        <v>0</v>
      </c>
      <c r="G1492" s="2">
        <f t="shared" si="34"/>
        <v>78</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11056225.73</v>
      </c>
      <c r="D1499" s="1">
        <v>0</v>
      </c>
      <c r="E1499" s="1">
        <v>0</v>
      </c>
      <c r="F1499" s="1">
        <v>0</v>
      </c>
      <c r="G1499" s="2">
        <f t="shared" si="34"/>
        <v>221124.51460000002</v>
      </c>
      <c r="H1499" s="2">
        <f t="shared" si="35"/>
        <v>0.26999999955296516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11050225.73</v>
      </c>
      <c r="D1501" s="1">
        <v>0</v>
      </c>
      <c r="E1501" s="1">
        <v>0</v>
      </c>
      <c r="F1501" s="1">
        <v>0</v>
      </c>
      <c r="G1501" s="2">
        <f t="shared" si="34"/>
        <v>243104.96606000001</v>
      </c>
      <c r="H1501" s="2">
        <f t="shared" si="35"/>
        <v>0.26999999955296516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9967143.9100000001</v>
      </c>
      <c r="D1502" s="1">
        <v>0</v>
      </c>
      <c r="E1502" s="1">
        <v>0</v>
      </c>
      <c r="F1502" s="1">
        <v>0</v>
      </c>
      <c r="G1502" s="2">
        <f t="shared" si="34"/>
        <v>229244.30992999999</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962194.24</v>
      </c>
      <c r="D1503" s="1">
        <v>0</v>
      </c>
      <c r="E1503" s="1">
        <v>0</v>
      </c>
      <c r="F1503" s="1">
        <v>0</v>
      </c>
      <c r="G1503" s="2">
        <f t="shared" si="34"/>
        <v>23092.661759999999</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71152.42</v>
      </c>
      <c r="D1504" s="1">
        <v>0</v>
      </c>
      <c r="E1504" s="1">
        <v>0</v>
      </c>
      <c r="F1504" s="1">
        <v>0</v>
      </c>
      <c r="G1504" s="2">
        <f t="shared" si="34"/>
        <v>1778.8105</v>
      </c>
      <c r="H1504" s="2">
        <f t="shared" si="35"/>
        <v>0.41999999999825377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49735.16</v>
      </c>
      <c r="D1509" s="1">
        <v>0</v>
      </c>
      <c r="E1509" s="1">
        <v>0</v>
      </c>
      <c r="F1509" s="1">
        <v>0</v>
      </c>
      <c r="G1509" s="2">
        <f t="shared" si="34"/>
        <v>1492.0548000000001</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6000</v>
      </c>
      <c r="D1510" s="1">
        <v>0</v>
      </c>
      <c r="E1510" s="1">
        <v>0</v>
      </c>
      <c r="F1510" s="1">
        <v>0</v>
      </c>
      <c r="G1510" s="2">
        <f t="shared" si="34"/>
        <v>186</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978372.1799999997</v>
      </c>
      <c r="D1517" s="1">
        <v>0</v>
      </c>
      <c r="E1517" s="1">
        <v>0</v>
      </c>
      <c r="F1517" s="1">
        <v>0</v>
      </c>
      <c r="G1517" s="2">
        <f t="shared" si="34"/>
        <v>37178.142839999986</v>
      </c>
      <c r="H1517" s="2">
        <f t="shared" si="35"/>
        <v>0.17999999970197678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978372.18</v>
      </c>
      <c r="D1576" s="1">
        <v>0</v>
      </c>
      <c r="E1576" s="1">
        <v>0</v>
      </c>
      <c r="F1576" s="1">
        <v>0</v>
      </c>
      <c r="G1576" s="2">
        <f t="shared" si="34"/>
        <v>94902.101460000005</v>
      </c>
      <c r="H1576" s="2">
        <f t="shared" si="35"/>
        <v>0.18000000005122274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978372.18</v>
      </c>
      <c r="D1577" s="1">
        <v>0</v>
      </c>
      <c r="E1577" s="1">
        <v>0</v>
      </c>
      <c r="F1577" s="1">
        <v>0</v>
      </c>
      <c r="G1577" s="2">
        <f t="shared" si="34"/>
        <v>95880.473640000011</v>
      </c>
      <c r="H1577" s="2">
        <f t="shared" si="35"/>
        <v>0.18000000005122274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18387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10208109</v>
      </c>
      <c r="I16" s="172">
        <f>'PR-RAS'!E6</f>
        <v>11062636.830000002</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10288969</v>
      </c>
      <c r="I17" s="172">
        <f>'PR-RAS'!E151</f>
        <v>11030457.379999999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81817</v>
      </c>
      <c r="I19" s="173">
        <f>'PR-RAS'!E646</f>
        <v>52507.429999997024</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363137</v>
      </c>
      <c r="I20" s="175">
        <f>BILANCA!E7</f>
        <v>255668.54000000027</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850374</v>
      </c>
      <c r="I21" s="177">
        <f>BILANCA!E68</f>
        <v>925864.75</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932191</v>
      </c>
      <c r="I22" s="177">
        <f>BILANCA!E176</f>
        <v>978372.17999999993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281320</v>
      </c>
      <c r="I23" s="179">
        <f>BILANCA!E237</f>
        <v>203161.11</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10319329</v>
      </c>
      <c r="I27" s="177">
        <f>'RAS-funkcijski'!E114</f>
        <v>11036457.380000001</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10319329</v>
      </c>
      <c r="I28" s="181">
        <f>'RAS-funkcijski'!E141</f>
        <v>11036457.380000001</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932190.41</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978372.1799999997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978372.18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12" zoomScaleNormal="100" workbookViewId="0">
      <selection activeCell="E186" sqref="E18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10208109</v>
      </c>
      <c r="E6" s="53">
        <f>E7+E44+E50+E82+E106+E124+E133+E139</f>
        <v>11062636.830000002</v>
      </c>
      <c r="F6" s="54">
        <f t="shared" ref="F6:F131" si="0">IF(D6&lt;&gt;0,IF(E6/D6&gt;=100,"&gt;&gt;100",E6/D6*100),"-")</f>
        <v>108.37106882381451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9566459</v>
      </c>
      <c r="E50" s="53">
        <f>E51+E54+E59+E62+E65+E68+E71+E74+E77</f>
        <v>10182723.32</v>
      </c>
      <c r="F50" s="54">
        <f t="shared" si="0"/>
        <v>106.44192715402848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9563959</v>
      </c>
      <c r="E68" s="53">
        <f t="shared" si="15"/>
        <v>10177723.32</v>
      </c>
      <c r="F68" s="54">
        <f t="shared" si="0"/>
        <v>106.4174712585029</v>
      </c>
    </row>
    <row r="69" spans="1:6" ht="12.75" customHeight="1" x14ac:dyDescent="0.2">
      <c r="A69" s="55" t="s">
        <v>181</v>
      </c>
      <c r="B69" s="87" t="s">
        <v>182</v>
      </c>
      <c r="C69" s="52" t="s">
        <v>181</v>
      </c>
      <c r="D69" s="244">
        <v>9557959</v>
      </c>
      <c r="E69" s="244">
        <v>10171723.32</v>
      </c>
      <c r="F69" s="54">
        <f t="shared" si="0"/>
        <v>106.42149982020219</v>
      </c>
    </row>
    <row r="70" spans="1:6" ht="24" x14ac:dyDescent="0.2">
      <c r="A70" s="55" t="s">
        <v>183</v>
      </c>
      <c r="B70" s="87" t="s">
        <v>184</v>
      </c>
      <c r="C70" s="52" t="s">
        <v>183</v>
      </c>
      <c r="D70" s="244">
        <v>6000</v>
      </c>
      <c r="E70" s="244">
        <v>6000</v>
      </c>
      <c r="F70" s="54">
        <f t="shared" si="0"/>
        <v>100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2500</v>
      </c>
      <c r="E77" s="53">
        <f t="shared" si="18"/>
        <v>5000</v>
      </c>
      <c r="F77" s="54">
        <f t="shared" si="0"/>
        <v>200</v>
      </c>
    </row>
    <row r="78" spans="1:6" ht="12.75" customHeight="1" x14ac:dyDescent="0.2">
      <c r="A78" s="55">
        <v>6391</v>
      </c>
      <c r="B78" s="87" t="s">
        <v>199</v>
      </c>
      <c r="C78" s="52" t="s">
        <v>200</v>
      </c>
      <c r="D78" s="244"/>
      <c r="E78" s="244">
        <v>5000</v>
      </c>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2500</v>
      </c>
      <c r="E80" s="244"/>
      <c r="F80" s="54">
        <f t="shared" si="0"/>
        <v>0</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v>
      </c>
      <c r="E82" s="53">
        <f t="shared" si="19"/>
        <v>0.3</v>
      </c>
      <c r="F82" s="54">
        <f t="shared" si="0"/>
        <v>10</v>
      </c>
    </row>
    <row r="83" spans="1:6" ht="12.75" customHeight="1" x14ac:dyDescent="0.2">
      <c r="A83" s="55">
        <v>641</v>
      </c>
      <c r="B83" s="87" t="s">
        <v>209</v>
      </c>
      <c r="C83" s="52" t="s">
        <v>210</v>
      </c>
      <c r="D83" s="53">
        <f t="shared" ref="D83:E83" si="20">SUM(D84:D90)</f>
        <v>3</v>
      </c>
      <c r="E83" s="53">
        <f t="shared" si="20"/>
        <v>0.3</v>
      </c>
      <c r="F83" s="54">
        <f t="shared" si="0"/>
        <v>10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v>
      </c>
      <c r="E85" s="244">
        <v>0.3</v>
      </c>
      <c r="F85" s="54">
        <f t="shared" si="0"/>
        <v>10</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4484</v>
      </c>
      <c r="E106" s="53">
        <f t="shared" si="23"/>
        <v>38712</v>
      </c>
      <c r="F106" s="54">
        <f t="shared" si="0"/>
        <v>863.33630686886704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4484</v>
      </c>
      <c r="E112" s="53">
        <f t="shared" si="25"/>
        <v>38712</v>
      </c>
      <c r="F112" s="54">
        <f t="shared" si="0"/>
        <v>863.33630686886704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4484</v>
      </c>
      <c r="E117" s="244">
        <v>38712</v>
      </c>
      <c r="F117" s="54">
        <f t="shared" si="0"/>
        <v>863.33630686886704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5800</v>
      </c>
      <c r="E124" s="53">
        <f t="shared" si="27"/>
        <v>49636</v>
      </c>
      <c r="F124" s="54">
        <f t="shared" si="0"/>
        <v>855.79310344827582</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5800</v>
      </c>
      <c r="E128" s="53">
        <f t="shared" si="29"/>
        <v>49636</v>
      </c>
      <c r="F128" s="54">
        <f t="shared" si="0"/>
        <v>855.79310344827582</v>
      </c>
    </row>
    <row r="129" spans="1:6" ht="12.75" customHeight="1" x14ac:dyDescent="0.2">
      <c r="A129" s="55">
        <v>6631</v>
      </c>
      <c r="B129" s="88" t="s">
        <v>301</v>
      </c>
      <c r="C129" s="52" t="s">
        <v>302</v>
      </c>
      <c r="D129" s="244">
        <v>5800</v>
      </c>
      <c r="E129" s="244">
        <v>49636</v>
      </c>
      <c r="F129" s="54">
        <f t="shared" si="0"/>
        <v>855.79310344827582</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631363</v>
      </c>
      <c r="E133" s="53">
        <f t="shared" si="30"/>
        <v>791565.21</v>
      </c>
      <c r="F133" s="54">
        <f t="shared" ref="F133:F223" si="31">IF(D133&lt;&gt;0,IF(E133/D133&gt;=100,"&gt;&gt;100",E133/D133*100),"-")</f>
        <v>125.3740257189604</v>
      </c>
    </row>
    <row r="134" spans="1:6" ht="24" x14ac:dyDescent="0.2">
      <c r="A134" s="55">
        <v>671</v>
      </c>
      <c r="B134" s="234" t="s">
        <v>311</v>
      </c>
      <c r="C134" s="52" t="s">
        <v>312</v>
      </c>
      <c r="D134" s="53">
        <f t="shared" ref="D134:E134" si="32">SUM(D135:D137)</f>
        <v>631363</v>
      </c>
      <c r="E134" s="53">
        <f t="shared" si="32"/>
        <v>791565.21</v>
      </c>
      <c r="F134" s="54">
        <f t="shared" si="31"/>
        <v>125.3740257189604</v>
      </c>
    </row>
    <row r="135" spans="1:6" ht="12.75" customHeight="1" x14ac:dyDescent="0.2">
      <c r="A135" s="55">
        <v>6711</v>
      </c>
      <c r="B135" s="87" t="s">
        <v>313</v>
      </c>
      <c r="C135" s="52" t="s">
        <v>314</v>
      </c>
      <c r="D135" s="244">
        <v>631363</v>
      </c>
      <c r="E135" s="244">
        <v>767215.21</v>
      </c>
      <c r="F135" s="54">
        <f t="shared" si="31"/>
        <v>121.51729037019908</v>
      </c>
    </row>
    <row r="136" spans="1:6" ht="24" x14ac:dyDescent="0.2">
      <c r="A136" s="55">
        <v>6712</v>
      </c>
      <c r="B136" s="234" t="s">
        <v>315</v>
      </c>
      <c r="C136" s="52" t="s">
        <v>316</v>
      </c>
      <c r="D136" s="244"/>
      <c r="E136" s="244">
        <v>24350</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10288969</v>
      </c>
      <c r="E151" s="53">
        <f t="shared" si="35"/>
        <v>11030457.379999999</v>
      </c>
      <c r="F151" s="54">
        <f t="shared" si="31"/>
        <v>107.20663440622668</v>
      </c>
    </row>
    <row r="152" spans="1:6" ht="12.75" customHeight="1" x14ac:dyDescent="0.2">
      <c r="A152" s="55">
        <v>31</v>
      </c>
      <c r="B152" s="87" t="s">
        <v>346</v>
      </c>
      <c r="C152" s="52" t="s">
        <v>35</v>
      </c>
      <c r="D152" s="53">
        <f t="shared" ref="D152:E152" si="36">D153+D158+D159</f>
        <v>9410656</v>
      </c>
      <c r="E152" s="53">
        <f t="shared" si="36"/>
        <v>9916105.75</v>
      </c>
      <c r="F152" s="54">
        <f t="shared" si="31"/>
        <v>105.37103630182636</v>
      </c>
    </row>
    <row r="153" spans="1:6" ht="12.75" customHeight="1" x14ac:dyDescent="0.2">
      <c r="A153" s="55">
        <v>311</v>
      </c>
      <c r="B153" s="87" t="s">
        <v>347</v>
      </c>
      <c r="C153" s="52" t="s">
        <v>348</v>
      </c>
      <c r="D153" s="53">
        <f t="shared" ref="D153:E153" si="37">SUM(D154:D157)</f>
        <v>7823302</v>
      </c>
      <c r="E153" s="53">
        <f t="shared" si="37"/>
        <v>8209308.3300000001</v>
      </c>
      <c r="F153" s="54">
        <f t="shared" si="31"/>
        <v>104.9340589178329</v>
      </c>
    </row>
    <row r="154" spans="1:6" ht="12.75" customHeight="1" x14ac:dyDescent="0.2">
      <c r="A154" s="55">
        <v>3111</v>
      </c>
      <c r="B154" s="87" t="s">
        <v>349</v>
      </c>
      <c r="C154" s="52" t="s">
        <v>350</v>
      </c>
      <c r="D154" s="244">
        <v>7823302</v>
      </c>
      <c r="E154" s="244">
        <v>8209308.3300000001</v>
      </c>
      <c r="F154" s="54">
        <f t="shared" si="31"/>
        <v>104.9340589178329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295498</v>
      </c>
      <c r="E158" s="244">
        <v>351114</v>
      </c>
      <c r="F158" s="54">
        <f t="shared" si="31"/>
        <v>118.8211087723098</v>
      </c>
    </row>
    <row r="159" spans="1:6" ht="12.75" customHeight="1" x14ac:dyDescent="0.2">
      <c r="A159" s="55">
        <v>313</v>
      </c>
      <c r="B159" s="87" t="s">
        <v>359</v>
      </c>
      <c r="C159" s="52" t="s">
        <v>360</v>
      </c>
      <c r="D159" s="53">
        <f t="shared" ref="D159:E159" si="38">SUM(D160:D162)</f>
        <v>1291856</v>
      </c>
      <c r="E159" s="53">
        <f t="shared" si="38"/>
        <v>1355683.42</v>
      </c>
      <c r="F159" s="54">
        <f t="shared" si="31"/>
        <v>104.9407534585898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1291856</v>
      </c>
      <c r="E161" s="244">
        <v>1355683.42</v>
      </c>
      <c r="F161" s="54">
        <f t="shared" si="31"/>
        <v>104.9407534585898</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821372</v>
      </c>
      <c r="E163" s="53">
        <f t="shared" si="39"/>
        <v>1041763.9299999999</v>
      </c>
      <c r="F163" s="54">
        <f t="shared" si="31"/>
        <v>126.83216983291371</v>
      </c>
    </row>
    <row r="164" spans="1:6" ht="12.75" customHeight="1" x14ac:dyDescent="0.2">
      <c r="A164" s="55">
        <v>321</v>
      </c>
      <c r="B164" s="87" t="s">
        <v>368</v>
      </c>
      <c r="C164" s="52" t="s">
        <v>369</v>
      </c>
      <c r="D164" s="53">
        <f t="shared" ref="D164:E164" si="40">SUM(D165:D168)</f>
        <v>142473</v>
      </c>
      <c r="E164" s="53">
        <f t="shared" si="40"/>
        <v>220199.12</v>
      </c>
      <c r="F164" s="54">
        <f t="shared" si="31"/>
        <v>154.5549823475325</v>
      </c>
    </row>
    <row r="165" spans="1:6" ht="12.75" customHeight="1" x14ac:dyDescent="0.2">
      <c r="A165" s="55">
        <v>3211</v>
      </c>
      <c r="B165" s="87" t="s">
        <v>370</v>
      </c>
      <c r="C165" s="52" t="s">
        <v>371</v>
      </c>
      <c r="D165" s="244">
        <v>7656</v>
      </c>
      <c r="E165" s="244">
        <v>72905.11</v>
      </c>
      <c r="F165" s="54">
        <f t="shared" si="31"/>
        <v>952.26110240334378</v>
      </c>
    </row>
    <row r="166" spans="1:6" ht="12.75" customHeight="1" x14ac:dyDescent="0.2">
      <c r="A166" s="55">
        <v>3212</v>
      </c>
      <c r="B166" s="87" t="s">
        <v>372</v>
      </c>
      <c r="C166" s="52" t="s">
        <v>373</v>
      </c>
      <c r="D166" s="244">
        <v>130497</v>
      </c>
      <c r="E166" s="244">
        <v>139014.01</v>
      </c>
      <c r="F166" s="54">
        <f t="shared" si="31"/>
        <v>106.52659448109918</v>
      </c>
    </row>
    <row r="167" spans="1:6" ht="12.75" customHeight="1" x14ac:dyDescent="0.2">
      <c r="A167" s="55">
        <v>3213</v>
      </c>
      <c r="B167" s="87" t="s">
        <v>374</v>
      </c>
      <c r="C167" s="52" t="s">
        <v>375</v>
      </c>
      <c r="D167" s="244">
        <v>4320</v>
      </c>
      <c r="E167" s="244">
        <v>8280</v>
      </c>
      <c r="F167" s="54">
        <f t="shared" si="31"/>
        <v>191.66666666666669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245176</v>
      </c>
      <c r="E169" s="53">
        <f t="shared" si="41"/>
        <v>307479.57</v>
      </c>
      <c r="F169" s="54">
        <f t="shared" si="31"/>
        <v>125.4117735830587</v>
      </c>
    </row>
    <row r="170" spans="1:6" ht="12.75" customHeight="1" x14ac:dyDescent="0.2">
      <c r="A170" s="55">
        <v>3221</v>
      </c>
      <c r="B170" s="87" t="s">
        <v>380</v>
      </c>
      <c r="C170" s="52" t="s">
        <v>381</v>
      </c>
      <c r="D170" s="244">
        <v>79730</v>
      </c>
      <c r="E170" s="244">
        <v>99083.44</v>
      </c>
      <c r="F170" s="54">
        <f t="shared" si="31"/>
        <v>124.27372381788537</v>
      </c>
    </row>
    <row r="171" spans="1:6" ht="12.75" customHeight="1" x14ac:dyDescent="0.2">
      <c r="A171" s="55">
        <v>3222</v>
      </c>
      <c r="B171" s="87" t="s">
        <v>382</v>
      </c>
      <c r="C171" s="52" t="s">
        <v>383</v>
      </c>
      <c r="D171" s="244"/>
      <c r="E171" s="244">
        <v>532</v>
      </c>
      <c r="F171" s="54" t="str">
        <f t="shared" si="31"/>
        <v>-</v>
      </c>
    </row>
    <row r="172" spans="1:6" ht="12.75" customHeight="1" x14ac:dyDescent="0.2">
      <c r="A172" s="55">
        <v>3223</v>
      </c>
      <c r="B172" s="87" t="s">
        <v>384</v>
      </c>
      <c r="C172" s="52" t="s">
        <v>385</v>
      </c>
      <c r="D172" s="244">
        <v>119599</v>
      </c>
      <c r="E172" s="244">
        <v>146976.63</v>
      </c>
      <c r="F172" s="54">
        <f t="shared" si="31"/>
        <v>122.89118638115704</v>
      </c>
    </row>
    <row r="173" spans="1:6" ht="12.75" customHeight="1" x14ac:dyDescent="0.2">
      <c r="A173" s="55">
        <v>3224</v>
      </c>
      <c r="B173" s="87" t="s">
        <v>386</v>
      </c>
      <c r="C173" s="52" t="s">
        <v>387</v>
      </c>
      <c r="D173" s="244">
        <v>19963</v>
      </c>
      <c r="E173" s="244">
        <v>43051.27</v>
      </c>
      <c r="F173" s="54">
        <f t="shared" si="31"/>
        <v>215.65531232780643</v>
      </c>
    </row>
    <row r="174" spans="1:6" ht="12.75" customHeight="1" x14ac:dyDescent="0.2">
      <c r="A174" s="55">
        <v>3225</v>
      </c>
      <c r="B174" s="87" t="s">
        <v>388</v>
      </c>
      <c r="C174" s="52" t="s">
        <v>389</v>
      </c>
      <c r="D174" s="244">
        <v>19764</v>
      </c>
      <c r="E174" s="244">
        <v>16132.26</v>
      </c>
      <c r="F174" s="54">
        <f t="shared" si="31"/>
        <v>81.624468731026113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6120</v>
      </c>
      <c r="E176" s="244">
        <v>1703.97</v>
      </c>
      <c r="F176" s="54">
        <f t="shared" si="31"/>
        <v>27.842647058823527</v>
      </c>
    </row>
    <row r="177" spans="1:6" ht="12.75" customHeight="1" x14ac:dyDescent="0.2">
      <c r="A177" s="55">
        <v>323</v>
      </c>
      <c r="B177" s="87" t="s">
        <v>394</v>
      </c>
      <c r="C177" s="52" t="s">
        <v>395</v>
      </c>
      <c r="D177" s="53">
        <f t="shared" ref="D177:E177" si="42">SUM(D178:D186)</f>
        <v>367407</v>
      </c>
      <c r="E177" s="53">
        <f t="shared" si="42"/>
        <v>418901.95</v>
      </c>
      <c r="F177" s="54">
        <f t="shared" si="31"/>
        <v>114.01577814249593</v>
      </c>
    </row>
    <row r="178" spans="1:6" ht="12.75" customHeight="1" x14ac:dyDescent="0.2">
      <c r="A178" s="55">
        <v>3231</v>
      </c>
      <c r="B178" s="87" t="s">
        <v>396</v>
      </c>
      <c r="C178" s="52" t="s">
        <v>397</v>
      </c>
      <c r="D178" s="244">
        <v>12730</v>
      </c>
      <c r="E178" s="244">
        <v>14273.2</v>
      </c>
      <c r="F178" s="54">
        <f t="shared" si="31"/>
        <v>112.1225451688924</v>
      </c>
    </row>
    <row r="179" spans="1:6" ht="12.75" customHeight="1" x14ac:dyDescent="0.2">
      <c r="A179" s="55">
        <v>3232</v>
      </c>
      <c r="B179" s="87" t="s">
        <v>398</v>
      </c>
      <c r="C179" s="52" t="s">
        <v>399</v>
      </c>
      <c r="D179" s="244">
        <v>111492</v>
      </c>
      <c r="E179" s="244">
        <v>107397.38</v>
      </c>
      <c r="F179" s="54">
        <f t="shared" si="31"/>
        <v>96.327431564596566</v>
      </c>
    </row>
    <row r="180" spans="1:6" ht="12.75" customHeight="1" x14ac:dyDescent="0.2">
      <c r="A180" s="55">
        <v>3233</v>
      </c>
      <c r="B180" s="87" t="s">
        <v>400</v>
      </c>
      <c r="C180" s="52" t="s">
        <v>401</v>
      </c>
      <c r="D180" s="244"/>
      <c r="E180" s="244">
        <v>462.5</v>
      </c>
      <c r="F180" s="54" t="str">
        <f t="shared" si="31"/>
        <v>-</v>
      </c>
    </row>
    <row r="181" spans="1:6" ht="12.75" customHeight="1" x14ac:dyDescent="0.2">
      <c r="A181" s="55">
        <v>3234</v>
      </c>
      <c r="B181" s="87" t="s">
        <v>402</v>
      </c>
      <c r="C181" s="52" t="s">
        <v>403</v>
      </c>
      <c r="D181" s="244">
        <v>43903</v>
      </c>
      <c r="E181" s="244">
        <v>41625.61</v>
      </c>
      <c r="F181" s="54">
        <f t="shared" si="31"/>
        <v>94.812677949115098</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16100</v>
      </c>
      <c r="E183" s="244">
        <v>36300</v>
      </c>
      <c r="F183" s="54">
        <f t="shared" si="31"/>
        <v>225.46583850931677</v>
      </c>
    </row>
    <row r="184" spans="1:6" ht="12.75" customHeight="1" x14ac:dyDescent="0.2">
      <c r="A184" s="55">
        <v>3237</v>
      </c>
      <c r="B184" s="87" t="s">
        <v>408</v>
      </c>
      <c r="C184" s="52" t="s">
        <v>409</v>
      </c>
      <c r="D184" s="244">
        <v>80980</v>
      </c>
      <c r="E184" s="244">
        <v>119263.76</v>
      </c>
      <c r="F184" s="54">
        <f t="shared" si="31"/>
        <v>147.27557421585576</v>
      </c>
    </row>
    <row r="185" spans="1:6" ht="12.75" customHeight="1" x14ac:dyDescent="0.2">
      <c r="A185" s="55">
        <v>3238</v>
      </c>
      <c r="B185" s="87" t="s">
        <v>410</v>
      </c>
      <c r="C185" s="52" t="s">
        <v>411</v>
      </c>
      <c r="D185" s="244">
        <v>31625</v>
      </c>
      <c r="E185" s="244">
        <v>27240</v>
      </c>
      <c r="F185" s="54">
        <f t="shared" si="31"/>
        <v>86.134387351778656</v>
      </c>
    </row>
    <row r="186" spans="1:6" ht="12.75" customHeight="1" x14ac:dyDescent="0.2">
      <c r="A186" s="55">
        <v>3239</v>
      </c>
      <c r="B186" s="87" t="s">
        <v>412</v>
      </c>
      <c r="C186" s="52" t="s">
        <v>413</v>
      </c>
      <c r="D186" s="244">
        <v>70577</v>
      </c>
      <c r="E186" s="244">
        <v>72339.5</v>
      </c>
      <c r="F186" s="54">
        <f t="shared" si="31"/>
        <v>102.4972724825368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66316</v>
      </c>
      <c r="E188" s="53">
        <f t="shared" si="43"/>
        <v>95183.290000000008</v>
      </c>
      <c r="F188" s="54">
        <f t="shared" si="31"/>
        <v>143.52990228602448</v>
      </c>
    </row>
    <row r="189" spans="1:6" ht="12.75" customHeight="1" x14ac:dyDescent="0.2">
      <c r="A189" s="55">
        <v>3291</v>
      </c>
      <c r="B189" s="234" t="s">
        <v>418</v>
      </c>
      <c r="C189" s="52" t="s">
        <v>419</v>
      </c>
      <c r="D189" s="244">
        <v>10880</v>
      </c>
      <c r="E189" s="244">
        <v>4420</v>
      </c>
      <c r="F189" s="54">
        <f t="shared" si="31"/>
        <v>40.625</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8389</v>
      </c>
      <c r="E191" s="244">
        <v>12783.91</v>
      </c>
      <c r="F191" s="54">
        <f t="shared" si="31"/>
        <v>152.38896173560613</v>
      </c>
    </row>
    <row r="192" spans="1:6" ht="12.75" customHeight="1" x14ac:dyDescent="0.2">
      <c r="A192" s="55">
        <v>3294</v>
      </c>
      <c r="B192" s="87" t="s">
        <v>424</v>
      </c>
      <c r="C192" s="52" t="s">
        <v>425</v>
      </c>
      <c r="D192" s="244">
        <v>1270</v>
      </c>
      <c r="E192" s="244">
        <v>720</v>
      </c>
      <c r="F192" s="54">
        <f t="shared" si="31"/>
        <v>56.69291338582677</v>
      </c>
    </row>
    <row r="193" spans="1:6" ht="12.75" customHeight="1" x14ac:dyDescent="0.2">
      <c r="A193" s="55">
        <v>3295</v>
      </c>
      <c r="B193" s="87" t="s">
        <v>426</v>
      </c>
      <c r="C193" s="52" t="s">
        <v>427</v>
      </c>
      <c r="D193" s="244">
        <v>34125</v>
      </c>
      <c r="E193" s="244">
        <v>39625</v>
      </c>
      <c r="F193" s="54">
        <f t="shared" si="31"/>
        <v>116.11721611721613</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11652</v>
      </c>
      <c r="E195" s="244">
        <v>37634.379999999997</v>
      </c>
      <c r="F195" s="54">
        <f t="shared" si="31"/>
        <v>322.98644009612082</v>
      </c>
    </row>
    <row r="196" spans="1:6" ht="12.75" customHeight="1" x14ac:dyDescent="0.2">
      <c r="A196" s="55">
        <v>34</v>
      </c>
      <c r="B196" s="234" t="s">
        <v>432</v>
      </c>
      <c r="C196" s="52" t="s">
        <v>433</v>
      </c>
      <c r="D196" s="53">
        <f t="shared" ref="D196:E196" si="44">D197+D202+D210</f>
        <v>55118</v>
      </c>
      <c r="E196" s="53">
        <f t="shared" si="44"/>
        <v>72587.7</v>
      </c>
      <c r="F196" s="54">
        <f t="shared" si="31"/>
        <v>131.69509053303821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55118</v>
      </c>
      <c r="E210" s="53">
        <f t="shared" si="47"/>
        <v>72587.7</v>
      </c>
      <c r="F210" s="54">
        <f t="shared" si="31"/>
        <v>131.69509053303821</v>
      </c>
    </row>
    <row r="211" spans="1:6" ht="12.75" customHeight="1" x14ac:dyDescent="0.2">
      <c r="A211" s="55">
        <v>3431</v>
      </c>
      <c r="B211" s="234" t="s">
        <v>462</v>
      </c>
      <c r="C211" s="52" t="s">
        <v>463</v>
      </c>
      <c r="D211" s="244">
        <v>5964</v>
      </c>
      <c r="E211" s="244">
        <v>7486.19</v>
      </c>
      <c r="F211" s="54">
        <f t="shared" si="31"/>
        <v>125.5229711602951</v>
      </c>
    </row>
    <row r="212" spans="1:6" ht="12.75" customHeight="1" x14ac:dyDescent="0.2">
      <c r="A212" s="55">
        <v>3432</v>
      </c>
      <c r="B212" s="87" t="s">
        <v>464</v>
      </c>
      <c r="C212" s="52" t="s">
        <v>465</v>
      </c>
      <c r="D212" s="244">
        <v>10</v>
      </c>
      <c r="E212" s="244"/>
      <c r="F212" s="54">
        <f t="shared" si="31"/>
        <v>0</v>
      </c>
    </row>
    <row r="213" spans="1:6" ht="12.75" customHeight="1" x14ac:dyDescent="0.2">
      <c r="A213" s="55">
        <v>3433</v>
      </c>
      <c r="B213" s="87" t="s">
        <v>466</v>
      </c>
      <c r="C213" s="52" t="s">
        <v>467</v>
      </c>
      <c r="D213" s="244">
        <v>49144</v>
      </c>
      <c r="E213" s="244">
        <v>65101.51</v>
      </c>
      <c r="F213" s="54">
        <f t="shared" si="31"/>
        <v>132.4709221878561</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1823</v>
      </c>
      <c r="E252" s="53">
        <f t="shared" si="63"/>
        <v>0</v>
      </c>
      <c r="F252" s="54">
        <f t="shared" ref="F252:F258" si="64">IF(D252&lt;&gt;0,IF(E252/D252&gt;=100,"&gt;&gt;100",E252/D252*100),"-")</f>
        <v>0</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1823</v>
      </c>
      <c r="E259" s="53">
        <f t="shared" si="66"/>
        <v>0</v>
      </c>
      <c r="F259" s="54">
        <f t="shared" ref="F259:F262" si="67">IF(D259&lt;&gt;0,IF(E259/D259&gt;=100,"&gt;&gt;100",E259/D259*100),"-")</f>
        <v>0</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1823</v>
      </c>
      <c r="E261" s="244"/>
      <c r="F261" s="54">
        <f t="shared" si="67"/>
        <v>0</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10288969</v>
      </c>
      <c r="E289" s="53">
        <f t="shared" si="79"/>
        <v>11030457.379999999</v>
      </c>
      <c r="F289" s="54">
        <f t="shared" si="76"/>
        <v>107.20663440622668</v>
      </c>
    </row>
    <row r="290" spans="1:6" ht="12.75" customHeight="1" x14ac:dyDescent="0.2">
      <c r="A290" s="55" t="s">
        <v>605</v>
      </c>
      <c r="B290" s="87" t="s">
        <v>616</v>
      </c>
      <c r="C290" s="52" t="s">
        <v>617</v>
      </c>
      <c r="D290" s="53">
        <f>IF(D6&gt;=D289,D6-D289,0)</f>
        <v>0</v>
      </c>
      <c r="E290" s="53">
        <f>IF(E6&gt;=E289,E6-E289,0)</f>
        <v>32179.45000000298</v>
      </c>
      <c r="F290" s="54" t="str">
        <f t="shared" si="76"/>
        <v>-</v>
      </c>
    </row>
    <row r="291" spans="1:6" ht="12.75" customHeight="1" x14ac:dyDescent="0.2">
      <c r="A291" s="55" t="s">
        <v>605</v>
      </c>
      <c r="B291" s="87" t="s">
        <v>618</v>
      </c>
      <c r="C291" s="52" t="s">
        <v>619</v>
      </c>
      <c r="D291" s="53">
        <f>IF(D289&gt;=D6,D289-D6,0)</f>
        <v>80860</v>
      </c>
      <c r="E291" s="53">
        <f>IF(E289&gt;=E6,E289-E6,0)</f>
        <v>0</v>
      </c>
      <c r="F291" s="54">
        <f t="shared" si="76"/>
        <v>0</v>
      </c>
    </row>
    <row r="292" spans="1:6" ht="12.75" customHeight="1" x14ac:dyDescent="0.2">
      <c r="A292" s="55">
        <v>92211</v>
      </c>
      <c r="B292" s="87" t="s">
        <v>620</v>
      </c>
      <c r="C292" s="52" t="s">
        <v>621</v>
      </c>
      <c r="D292" s="244">
        <v>26278</v>
      </c>
      <c r="E292" s="244"/>
      <c r="F292" s="54">
        <f t="shared" si="76"/>
        <v>0</v>
      </c>
    </row>
    <row r="293" spans="1:6" ht="12.75" customHeight="1" x14ac:dyDescent="0.2">
      <c r="A293" s="55">
        <v>92221</v>
      </c>
      <c r="B293" s="87" t="s">
        <v>622</v>
      </c>
      <c r="C293" s="52" t="s">
        <v>623</v>
      </c>
      <c r="D293" s="244"/>
      <c r="E293" s="244">
        <v>81816.88</v>
      </c>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3125</v>
      </c>
      <c r="E298" s="53">
        <f t="shared" si="80"/>
        <v>3130</v>
      </c>
      <c r="F298" s="54">
        <f t="shared" ref="F298:F418" si="81">IF(D298&lt;&gt;0,IF(E298/D298&gt;=100,"&gt;&gt;100",E298/D298*100),"-")</f>
        <v>100.16000000000001</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3125</v>
      </c>
      <c r="E311" s="53">
        <f t="shared" si="85"/>
        <v>3130</v>
      </c>
      <c r="F311" s="54">
        <f t="shared" si="81"/>
        <v>100.16000000000001</v>
      </c>
    </row>
    <row r="312" spans="1:6" ht="12.75" customHeight="1" x14ac:dyDescent="0.2">
      <c r="A312" s="55">
        <v>721</v>
      </c>
      <c r="B312" s="87" t="s">
        <v>659</v>
      </c>
      <c r="C312" s="52" t="s">
        <v>660</v>
      </c>
      <c r="D312" s="53">
        <f t="shared" ref="D312:E312" si="86">SUM(D313:D316)</f>
        <v>3125</v>
      </c>
      <c r="E312" s="53">
        <f t="shared" si="86"/>
        <v>3130</v>
      </c>
      <c r="F312" s="54">
        <f t="shared" si="81"/>
        <v>100.16000000000001</v>
      </c>
    </row>
    <row r="313" spans="1:6" ht="12.75" customHeight="1" x14ac:dyDescent="0.2">
      <c r="A313" s="55">
        <v>7211</v>
      </c>
      <c r="B313" s="87" t="s">
        <v>661</v>
      </c>
      <c r="C313" s="52" t="s">
        <v>662</v>
      </c>
      <c r="D313" s="244">
        <v>3125</v>
      </c>
      <c r="E313" s="244">
        <v>3130</v>
      </c>
      <c r="F313" s="54">
        <f t="shared" si="81"/>
        <v>100.16000000000001</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30360</v>
      </c>
      <c r="E350" s="53">
        <f t="shared" si="95"/>
        <v>6000</v>
      </c>
      <c r="F350" s="54">
        <f t="shared" si="81"/>
        <v>19.762845849802371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30360</v>
      </c>
      <c r="E363" s="53">
        <f t="shared" si="99"/>
        <v>6000</v>
      </c>
      <c r="F363" s="54">
        <f t="shared" si="81"/>
        <v>19.762845849802371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24350</v>
      </c>
      <c r="E369" s="53">
        <f t="shared" si="101"/>
        <v>0</v>
      </c>
      <c r="F369" s="54">
        <f t="shared" si="81"/>
        <v>0</v>
      </c>
    </row>
    <row r="370" spans="1:6" ht="12.75" customHeight="1" x14ac:dyDescent="0.2">
      <c r="A370" s="55">
        <v>4221</v>
      </c>
      <c r="B370" s="87" t="s">
        <v>671</v>
      </c>
      <c r="C370" s="52" t="s">
        <v>763</v>
      </c>
      <c r="D370" s="244">
        <v>24350</v>
      </c>
      <c r="E370" s="244"/>
      <c r="F370" s="54">
        <f t="shared" si="81"/>
        <v>0</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6010</v>
      </c>
      <c r="E383" s="53">
        <f t="shared" si="103"/>
        <v>6000</v>
      </c>
      <c r="F383" s="54">
        <f t="shared" si="81"/>
        <v>99.833610648918466</v>
      </c>
    </row>
    <row r="384" spans="1:6" ht="12.75" customHeight="1" x14ac:dyDescent="0.2">
      <c r="A384" s="55">
        <v>4241</v>
      </c>
      <c r="B384" s="87" t="s">
        <v>780</v>
      </c>
      <c r="C384" s="52" t="s">
        <v>781</v>
      </c>
      <c r="D384" s="244">
        <v>6010</v>
      </c>
      <c r="E384" s="244">
        <v>6000</v>
      </c>
      <c r="F384" s="54">
        <f t="shared" si="81"/>
        <v>99.833610648918466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27235</v>
      </c>
      <c r="E408" s="53">
        <f t="shared" si="111"/>
        <v>2870</v>
      </c>
      <c r="F408" s="54">
        <f t="shared" si="81"/>
        <v>10.537910776574261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10211234</v>
      </c>
      <c r="E412" s="53">
        <f>E6+E298</f>
        <v>11065766.830000002</v>
      </c>
      <c r="F412" s="54">
        <f t="shared" si="81"/>
        <v>108.36855594534414</v>
      </c>
    </row>
    <row r="413" spans="1:6" ht="12.75" customHeight="1" x14ac:dyDescent="0.2">
      <c r="A413" s="55" t="s">
        <v>605</v>
      </c>
      <c r="B413" s="87" t="s">
        <v>828</v>
      </c>
      <c r="C413" s="52" t="s">
        <v>829</v>
      </c>
      <c r="D413" s="53">
        <f t="shared" ref="D413:E413" si="112">D289+D350</f>
        <v>10319329</v>
      </c>
      <c r="E413" s="53">
        <f t="shared" si="112"/>
        <v>11036457.379999999</v>
      </c>
      <c r="F413" s="54">
        <f t="shared" si="81"/>
        <v>106.94937025459697</v>
      </c>
    </row>
    <row r="414" spans="1:6" ht="12.75" customHeight="1" x14ac:dyDescent="0.2">
      <c r="A414" s="55" t="s">
        <v>605</v>
      </c>
      <c r="B414" s="87" t="s">
        <v>830</v>
      </c>
      <c r="C414" s="52" t="s">
        <v>831</v>
      </c>
      <c r="D414" s="53">
        <f t="shared" ref="D414:E414" si="113">IF(D412&gt;=D413,D412-D413,0)</f>
        <v>0</v>
      </c>
      <c r="E414" s="53">
        <f t="shared" si="113"/>
        <v>29309.45000000298</v>
      </c>
      <c r="F414" s="54" t="str">
        <f t="shared" si="81"/>
        <v>-</v>
      </c>
    </row>
    <row r="415" spans="1:6" ht="12.75" customHeight="1" x14ac:dyDescent="0.2">
      <c r="A415" s="55" t="s">
        <v>605</v>
      </c>
      <c r="B415" s="87" t="s">
        <v>832</v>
      </c>
      <c r="C415" s="52" t="s">
        <v>833</v>
      </c>
      <c r="D415" s="53">
        <f t="shared" ref="D415:E415" si="114">IF(D413&gt;=D412,D413-D412,0)</f>
        <v>108095</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26278</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81816.88</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10211234</v>
      </c>
      <c r="E639" s="53">
        <f t="shared" si="180"/>
        <v>11065766.830000002</v>
      </c>
      <c r="F639" s="54">
        <f t="shared" si="119"/>
        <v>108.36855594534414</v>
      </c>
    </row>
    <row r="640" spans="1:6" ht="12.75" customHeight="1" x14ac:dyDescent="0.2">
      <c r="A640" s="55" t="s">
        <v>605</v>
      </c>
      <c r="B640" s="87" t="s">
        <v>1274</v>
      </c>
      <c r="C640" s="52" t="s">
        <v>1275</v>
      </c>
      <c r="D640" s="53">
        <f t="shared" ref="D640:E640" si="181">D413+D528</f>
        <v>10319329</v>
      </c>
      <c r="E640" s="53">
        <f t="shared" si="181"/>
        <v>11036457.379999999</v>
      </c>
      <c r="F640" s="54">
        <f t="shared" si="119"/>
        <v>106.94937025459697</v>
      </c>
    </row>
    <row r="641" spans="1:6" ht="12.75" customHeight="1" x14ac:dyDescent="0.2">
      <c r="A641" s="55" t="s">
        <v>605</v>
      </c>
      <c r="B641" s="87" t="s">
        <v>1276</v>
      </c>
      <c r="C641" s="52" t="s">
        <v>1277</v>
      </c>
      <c r="D641" s="53">
        <f t="shared" ref="D641:E641" si="182">IF(D639&gt;=D640,D639-D640,0)</f>
        <v>0</v>
      </c>
      <c r="E641" s="53">
        <f t="shared" si="182"/>
        <v>29309.45000000298</v>
      </c>
      <c r="F641" s="54" t="str">
        <f t="shared" si="119"/>
        <v>-</v>
      </c>
    </row>
    <row r="642" spans="1:6" ht="12.75" customHeight="1" x14ac:dyDescent="0.2">
      <c r="A642" s="55" t="s">
        <v>605</v>
      </c>
      <c r="B642" s="87" t="s">
        <v>1278</v>
      </c>
      <c r="C642" s="52" t="s">
        <v>1279</v>
      </c>
      <c r="D642" s="53">
        <f t="shared" ref="D642:E642" si="183">IF(D640&gt;=D639,D640-D639,0)</f>
        <v>108095</v>
      </c>
      <c r="E642" s="53">
        <f t="shared" si="183"/>
        <v>0</v>
      </c>
      <c r="F642" s="54">
        <f t="shared" si="119"/>
        <v>0</v>
      </c>
    </row>
    <row r="643" spans="1:6" ht="24" x14ac:dyDescent="0.2">
      <c r="A643" s="62" t="s">
        <v>1280</v>
      </c>
      <c r="B643" s="87" t="s">
        <v>1281</v>
      </c>
      <c r="C643" s="63" t="s">
        <v>1280</v>
      </c>
      <c r="D643" s="53">
        <f t="shared" ref="D643:E643" si="184">IF(D416-D417+D637-D638&gt;=0,D416-D417+D637-D638,0)</f>
        <v>26278</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81816.88</v>
      </c>
      <c r="F644" s="54" t="str">
        <f t="shared" si="119"/>
        <v>-</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81817</v>
      </c>
      <c r="E646" s="53">
        <f t="shared" si="187"/>
        <v>52507.429999997024</v>
      </c>
      <c r="F646" s="54">
        <f t="shared" si="119"/>
        <v>64.176674774187546</v>
      </c>
    </row>
    <row r="647" spans="1:6" ht="24" x14ac:dyDescent="0.2">
      <c r="A647" s="57" t="s">
        <v>1288</v>
      </c>
      <c r="B647" s="235" t="s">
        <v>1289</v>
      </c>
      <c r="C647" s="58" t="s">
        <v>1288</v>
      </c>
      <c r="D647" s="245">
        <v>748689</v>
      </c>
      <c r="E647" s="245">
        <v>819636.52</v>
      </c>
      <c r="F647" s="59">
        <f t="shared" si="119"/>
        <v>109.47623378999825</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136681</v>
      </c>
      <c r="E649" s="244">
        <v>20360.13</v>
      </c>
      <c r="F649" s="54">
        <f t="shared" ref="F649:F724" si="188">IF(D649&lt;&gt;0,IF(E649/D649&gt;=100,"&gt;&gt;100",E649/D649*100),"-")</f>
        <v>14.896093824306231</v>
      </c>
    </row>
    <row r="650" spans="1:6" ht="12.75" customHeight="1" x14ac:dyDescent="0.2">
      <c r="A650" s="55" t="s">
        <v>1293</v>
      </c>
      <c r="B650" s="87" t="s">
        <v>1294</v>
      </c>
      <c r="C650" s="52" t="s">
        <v>1293</v>
      </c>
      <c r="D650" s="244">
        <v>931896</v>
      </c>
      <c r="E650" s="244">
        <v>1313218.2</v>
      </c>
      <c r="F650" s="54">
        <f t="shared" si="188"/>
        <v>140.91896520641788</v>
      </c>
    </row>
    <row r="651" spans="1:6" ht="12.75" customHeight="1" x14ac:dyDescent="0.2">
      <c r="A651" s="55" t="s">
        <v>1295</v>
      </c>
      <c r="B651" s="87" t="s">
        <v>1296</v>
      </c>
      <c r="C651" s="52" t="s">
        <v>1295</v>
      </c>
      <c r="D651" s="244">
        <v>1048216</v>
      </c>
      <c r="E651" s="244">
        <v>1308688.92</v>
      </c>
      <c r="F651" s="54">
        <f t="shared" si="188"/>
        <v>124.84916467598282</v>
      </c>
    </row>
    <row r="652" spans="1:6" ht="24" x14ac:dyDescent="0.2">
      <c r="A652" s="55">
        <v>11</v>
      </c>
      <c r="B652" s="87" t="s">
        <v>1297</v>
      </c>
      <c r="C652" s="52" t="s">
        <v>1298</v>
      </c>
      <c r="D652" s="53">
        <f t="shared" ref="D652:E652" si="189">+D649+D650-D651</f>
        <v>20361</v>
      </c>
      <c r="E652" s="53">
        <f t="shared" si="189"/>
        <v>24889.409999999916</v>
      </c>
      <c r="F652" s="54">
        <f t="shared" si="188"/>
        <v>122.24060704287567</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70</v>
      </c>
      <c r="E654" s="264">
        <v>71</v>
      </c>
      <c r="F654" s="54">
        <f t="shared" si="188"/>
        <v>101.42857142857142</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68</v>
      </c>
      <c r="E656" s="264">
        <v>69</v>
      </c>
      <c r="F656" s="54">
        <f t="shared" si="188"/>
        <v>101.47058823529412</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9557959</v>
      </c>
      <c r="E675" s="244">
        <v>10171723.32</v>
      </c>
      <c r="F675" s="54">
        <f t="shared" si="188"/>
        <v>106.42149982020219</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6000</v>
      </c>
      <c r="E677" s="244">
        <v>6000</v>
      </c>
      <c r="F677" s="54">
        <f t="shared" si="188"/>
        <v>100</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4484</v>
      </c>
      <c r="E710" s="244">
        <v>38712</v>
      </c>
      <c r="F710" s="54">
        <f t="shared" si="188"/>
        <v>863.33630686886704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14405</v>
      </c>
      <c r="E716" s="244">
        <v>66089.27</v>
      </c>
      <c r="F716" s="54">
        <f t="shared" si="188"/>
        <v>458.79396043040617</v>
      </c>
    </row>
    <row r="717" spans="1:6" ht="12.75" customHeight="1" x14ac:dyDescent="0.2">
      <c r="A717" s="55">
        <v>31215</v>
      </c>
      <c r="B717" s="87" t="s">
        <v>1410</v>
      </c>
      <c r="C717" s="52" t="s">
        <v>1411</v>
      </c>
      <c r="D717" s="244">
        <v>27402</v>
      </c>
      <c r="E717" s="244">
        <v>14492.24</v>
      </c>
      <c r="F717" s="54">
        <f t="shared" si="188"/>
        <v>52.887526457922775</v>
      </c>
    </row>
    <row r="718" spans="1:6" ht="12.75" customHeight="1" x14ac:dyDescent="0.2">
      <c r="A718" s="55">
        <v>32121</v>
      </c>
      <c r="B718" s="87" t="s">
        <v>1412</v>
      </c>
      <c r="C718" s="52" t="s">
        <v>1413</v>
      </c>
      <c r="D718" s="244">
        <v>130497</v>
      </c>
      <c r="E718" s="244">
        <v>139014.01</v>
      </c>
      <c r="F718" s="54">
        <f t="shared" si="188"/>
        <v>106.52659448109918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16100</v>
      </c>
      <c r="E720" s="244">
        <v>36300</v>
      </c>
      <c r="F720" s="54">
        <f t="shared" si="188"/>
        <v>225.46583850931677</v>
      </c>
    </row>
    <row r="721" spans="1:6" ht="12.75" customHeight="1" x14ac:dyDescent="0.2">
      <c r="A721" s="55" t="s">
        <v>1418</v>
      </c>
      <c r="B721" s="87" t="s">
        <v>1419</v>
      </c>
      <c r="C721" s="52" t="s">
        <v>1418</v>
      </c>
      <c r="D721" s="244"/>
      <c r="E721" s="244">
        <v>17991.82</v>
      </c>
      <c r="F721" s="54" t="str">
        <f t="shared" si="188"/>
        <v>-</v>
      </c>
    </row>
    <row r="722" spans="1:6" ht="12.75" customHeight="1" x14ac:dyDescent="0.2">
      <c r="A722" s="55" t="s">
        <v>1420</v>
      </c>
      <c r="B722" s="87" t="s">
        <v>1421</v>
      </c>
      <c r="C722" s="52" t="s">
        <v>1420</v>
      </c>
      <c r="D722" s="244">
        <v>20785</v>
      </c>
      <c r="E722" s="244">
        <v>1861.47</v>
      </c>
      <c r="F722" s="54">
        <f t="shared" si="188"/>
        <v>8.9558335337984136</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10880</v>
      </c>
      <c r="E725" s="244">
        <v>4420</v>
      </c>
      <c r="F725" s="54">
        <f t="shared" ref="F725:F979" si="190">IF(D725&lt;&gt;0,IF(E725/D725&gt;=100,"&gt;&gt;100",E725/D725*100),"-")</f>
        <v>40.625</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v>1823</v>
      </c>
      <c r="E824" s="244"/>
      <c r="F824" s="54">
        <f t="shared" si="190"/>
        <v>0</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D252" sqref="D25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1213511</v>
      </c>
      <c r="E6" s="231">
        <f t="shared" si="0"/>
        <v>1181533.2900000003</v>
      </c>
      <c r="F6" s="232">
        <f t="shared" ref="F6:F260" si="1">IF(D6&gt;0,IF(E6/D6&gt;=100,"&gt;&gt;100",E6/D6*100),"-")</f>
        <v>97.364860310289743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363137</v>
      </c>
      <c r="E7" s="106">
        <f t="shared" si="2"/>
        <v>255668.54000000027</v>
      </c>
      <c r="F7" s="95">
        <f t="shared" si="1"/>
        <v>70.405532898052329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17986</v>
      </c>
      <c r="E8" s="106">
        <f>E9+E10-E11</f>
        <v>17985.509999999998</v>
      </c>
      <c r="F8" s="95">
        <f t="shared" si="1"/>
        <v>99.997275658845766</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17986</v>
      </c>
      <c r="E9" s="249">
        <v>17985.509999999998</v>
      </c>
      <c r="F9" s="95">
        <f t="shared" si="1"/>
        <v>99.997275658845766</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345151</v>
      </c>
      <c r="E12" s="106">
        <f t="shared" si="3"/>
        <v>237683.03000000026</v>
      </c>
      <c r="F12" s="95">
        <f t="shared" si="1"/>
        <v>68.863491631199167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64996</v>
      </c>
      <c r="E13" s="106">
        <f t="shared" si="4"/>
        <v>64995</v>
      </c>
      <c r="F13" s="95">
        <f t="shared" si="1"/>
        <v>99.998461443781153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14311673</v>
      </c>
      <c r="E15" s="249">
        <v>14311672.869999999</v>
      </c>
      <c r="F15" s="95">
        <f t="shared" si="1"/>
        <v>99.999999091650565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14246677</v>
      </c>
      <c r="E18" s="249">
        <v>14246677.869999999</v>
      </c>
      <c r="F18" s="95">
        <f t="shared" si="1"/>
        <v>100.00000610668718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140207</v>
      </c>
      <c r="E19" s="106">
        <f t="shared" si="5"/>
        <v>32740.030000000261</v>
      </c>
      <c r="F19" s="95">
        <f t="shared" si="1"/>
        <v>23.35120928341685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1195098</v>
      </c>
      <c r="E20" s="249">
        <v>1149842.8700000001</v>
      </c>
      <c r="F20" s="95">
        <f t="shared" si="1"/>
        <v>96.213270376153261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88686</v>
      </c>
      <c r="E21" s="249">
        <v>86279.59</v>
      </c>
      <c r="F21" s="95">
        <f t="shared" si="1"/>
        <v>97.286595404009645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118627</v>
      </c>
      <c r="E22" s="249">
        <v>118627.07</v>
      </c>
      <c r="F22" s="95">
        <f t="shared" si="1"/>
        <v>100.0000590084888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12059</v>
      </c>
      <c r="E23" s="249">
        <v>12059.03</v>
      </c>
      <c r="F23" s="95">
        <f t="shared" si="1"/>
        <v>100.00024877684717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80743</v>
      </c>
      <c r="E25" s="249">
        <v>80743.44</v>
      </c>
      <c r="F25" s="95">
        <f t="shared" si="1"/>
        <v>100.00054493888015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1355006</v>
      </c>
      <c r="E28" s="249">
        <v>1414811.97</v>
      </c>
      <c r="F28" s="95">
        <f t="shared" si="1"/>
        <v>104.41370517916526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87573</v>
      </c>
      <c r="E35" s="106">
        <f t="shared" si="7"/>
        <v>87573</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87573</v>
      </c>
      <c r="E36" s="249">
        <v>87573</v>
      </c>
      <c r="F36" s="95">
        <f t="shared" si="1"/>
        <v>100</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52375</v>
      </c>
      <c r="E45" s="106">
        <f t="shared" si="9"/>
        <v>52375</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52375</v>
      </c>
      <c r="E49" s="249">
        <v>52375</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252869</v>
      </c>
      <c r="E54" s="249">
        <v>262127.39</v>
      </c>
      <c r="F54" s="95">
        <f t="shared" si="1"/>
        <v>103.66133847960803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252869</v>
      </c>
      <c r="E55" s="249">
        <v>262127.39</v>
      </c>
      <c r="F55" s="95">
        <f t="shared" si="1"/>
        <v>103.66133847960803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850374</v>
      </c>
      <c r="E68" s="106">
        <f t="shared" si="13"/>
        <v>925864.75</v>
      </c>
      <c r="F68" s="95">
        <f t="shared" si="1"/>
        <v>108.8773586680684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20361</v>
      </c>
      <c r="E69" s="106">
        <f t="shared" si="14"/>
        <v>24889.41</v>
      </c>
      <c r="F69" s="95">
        <f t="shared" si="1"/>
        <v>122.24060704287609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20189</v>
      </c>
      <c r="E70" s="106">
        <f t="shared" si="15"/>
        <v>24889.41</v>
      </c>
      <c r="F70" s="95">
        <f t="shared" si="1"/>
        <v>123.28203477141018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20189</v>
      </c>
      <c r="E72" s="249">
        <v>24889.41</v>
      </c>
      <c r="F72" s="95">
        <f t="shared" si="1"/>
        <v>123.28203477141018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172</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81324</v>
      </c>
      <c r="E78" s="106">
        <f>E79+SUM(E82:E84)-E85+E86</f>
        <v>81338.820000000007</v>
      </c>
      <c r="F78" s="95">
        <f t="shared" si="1"/>
        <v>100.01822340268556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81324</v>
      </c>
      <c r="E86" s="249">
        <v>81338.820000000007</v>
      </c>
      <c r="F86" s="95">
        <f t="shared" si="1"/>
        <v>100.01822340268556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748689</v>
      </c>
      <c r="E170" s="106">
        <f t="shared" si="29"/>
        <v>819636.52</v>
      </c>
      <c r="F170" s="95">
        <f t="shared" si="1"/>
        <v>109.47623378999825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748689</v>
      </c>
      <c r="E173" s="249">
        <v>819636.52</v>
      </c>
      <c r="F173" s="95">
        <f t="shared" si="1"/>
        <v>109.47623378999825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1213511</v>
      </c>
      <c r="E175" s="106">
        <f t="shared" si="30"/>
        <v>1181533.29</v>
      </c>
      <c r="F175" s="95">
        <f t="shared" si="1"/>
        <v>97.364860310289743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932191</v>
      </c>
      <c r="E176" s="106">
        <f t="shared" si="31"/>
        <v>978372.17999999993</v>
      </c>
      <c r="F176" s="95">
        <f t="shared" si="1"/>
        <v>104.95404697106065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932191</v>
      </c>
      <c r="E177" s="106">
        <f t="shared" si="32"/>
        <v>978372.17999999993</v>
      </c>
      <c r="F177" s="95">
        <f t="shared" si="1"/>
        <v>104.95404697106065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746989</v>
      </c>
      <c r="E178" s="249">
        <v>817761.48</v>
      </c>
      <c r="F178" s="95">
        <f t="shared" si="1"/>
        <v>109.47436709242038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103257</v>
      </c>
      <c r="E179" s="249">
        <v>78504.25</v>
      </c>
      <c r="F179" s="95">
        <f t="shared" si="1"/>
        <v>76.028017470970482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621</v>
      </c>
      <c r="E180" s="106">
        <f t="shared" si="33"/>
        <v>767.63</v>
      </c>
      <c r="F180" s="95">
        <f t="shared" si="1"/>
        <v>123.61191626409018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621</v>
      </c>
      <c r="E183" s="249">
        <v>767.63</v>
      </c>
      <c r="F183" s="95">
        <f t="shared" si="1"/>
        <v>123.61191626409018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81324</v>
      </c>
      <c r="E188" s="249">
        <v>81338.820000000007</v>
      </c>
      <c r="F188" s="95">
        <f t="shared" si="1"/>
        <v>100.01822340268556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281320</v>
      </c>
      <c r="E237" s="106">
        <f t="shared" si="41"/>
        <v>203161.11</v>
      </c>
      <c r="F237" s="95">
        <f t="shared" si="1"/>
        <v>72.217087302715768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363137</v>
      </c>
      <c r="E238" s="106">
        <f t="shared" si="42"/>
        <v>255668.54</v>
      </c>
      <c r="F238" s="95">
        <f t="shared" si="1"/>
        <v>70.405532898052243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363137</v>
      </c>
      <c r="E239" s="106">
        <f t="shared" si="43"/>
        <v>255668.54</v>
      </c>
      <c r="F239" s="95">
        <f t="shared" si="1"/>
        <v>70.405532898052243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363137</v>
      </c>
      <c r="E240" s="249">
        <v>255668.54</v>
      </c>
      <c r="F240" s="95">
        <f t="shared" si="1"/>
        <v>70.405532898052243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-81817</v>
      </c>
      <c r="E245" s="106">
        <f t="shared" si="45"/>
        <v>-52507.430000000008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v>0</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81817</v>
      </c>
      <c r="E250" s="106">
        <f t="shared" si="47"/>
        <v>52507.430000000008</v>
      </c>
      <c r="F250" s="95">
        <f t="shared" si="1"/>
        <v>64.176674774191184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60582</v>
      </c>
      <c r="E251" s="249">
        <v>34402.230000000003</v>
      </c>
      <c r="F251" s="95">
        <f t="shared" si="1"/>
        <v>56.786223630781429</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21235</v>
      </c>
      <c r="E252" s="249">
        <v>18105.2</v>
      </c>
      <c r="F252" s="95">
        <f t="shared" si="1"/>
        <v>85.261125500353202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144615</v>
      </c>
      <c r="E259" s="106">
        <f t="shared" si="49"/>
        <v>144615.12</v>
      </c>
      <c r="F259" s="95">
        <f t="shared" si="1"/>
        <v>100.00008297894409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144615</v>
      </c>
      <c r="E260" s="250">
        <v>144615.12</v>
      </c>
      <c r="F260" s="99">
        <f t="shared" si="1"/>
        <v>100.00008297894409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81324</v>
      </c>
      <c r="E268" s="249">
        <v>81338.820000000007</v>
      </c>
      <c r="F268" s="95">
        <f t="shared" si="50"/>
        <v>100.01822340268556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932191</v>
      </c>
      <c r="E288" s="249">
        <v>978372.18</v>
      </c>
      <c r="F288" s="95">
        <f t="shared" si="50"/>
        <v>104.95404697106065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81324</v>
      </c>
      <c r="E298" s="249">
        <v>81338.820000000007</v>
      </c>
      <c r="F298" s="95">
        <f t="shared" si="50"/>
        <v>100.01822340268556</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1"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10319329</v>
      </c>
      <c r="E114" s="83">
        <f t="shared" si="22"/>
        <v>11036457.380000001</v>
      </c>
      <c r="F114" s="65">
        <f t="shared" si="1"/>
        <v>106.94937025459699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10319329</v>
      </c>
      <c r="E118" s="83">
        <f t="shared" si="24"/>
        <v>11036457.380000001</v>
      </c>
      <c r="F118" s="65">
        <f t="shared" si="1"/>
        <v>106.94937025459699</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10319329</v>
      </c>
      <c r="E120" s="251">
        <v>11036457.380000001</v>
      </c>
      <c r="F120" s="65">
        <f t="shared" si="1"/>
        <v>106.94937025459699</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10319329</v>
      </c>
      <c r="E141" s="108">
        <f t="shared" si="28"/>
        <v>11036457.380000001</v>
      </c>
      <c r="F141" s="84">
        <f t="shared" si="1"/>
        <v>106.94937025459699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49" sqref="D4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D35" sqref="D3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932190.41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11102407.5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11096407.5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10037916.24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937442.26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71299.27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49749.73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6000</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11056225.73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11050225.73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9967143.9100000001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962194.24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71152.42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49735.16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6000</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978372.1799999997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978372.18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978372.18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7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18387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GIMNAZIJA</cp:lastModifiedBy>
  <cp:lastPrinted>2023-01-26T12:51:58Z</cp:lastPrinted>
  <dcterms:created xsi:type="dcterms:W3CDTF">2022-04-01T05:14:30Z</dcterms:created>
  <dcterms:modified xsi:type="dcterms:W3CDTF">2023-01-27T08:22:09Z</dcterms:modified>
</cp:coreProperties>
</file>